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F282" i="9"/>
  <c r="F277" i="9" s="1"/>
  <c r="H281" i="9"/>
  <c r="G281" i="9"/>
  <c r="E281" i="9" s="1"/>
  <c r="B281" i="9" s="1"/>
  <c r="F281" i="9"/>
  <c r="F280" i="9"/>
  <c r="F279" i="9"/>
  <c r="F278" i="9"/>
  <c r="F276" i="9"/>
  <c r="L275" i="9"/>
  <c r="F275" i="9" s="1"/>
  <c r="H275" i="9"/>
  <c r="F274" i="9"/>
  <c r="I273" i="9"/>
  <c r="H273" i="9"/>
  <c r="E273" i="9" s="1"/>
  <c r="B273" i="9" s="1"/>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L247" i="9"/>
  <c r="E247" i="9"/>
  <c r="M246" i="9"/>
  <c r="L246" i="9"/>
  <c r="F246" i="9"/>
  <c r="E246" i="9"/>
  <c r="B246" i="9" s="1"/>
  <c r="M245" i="9"/>
  <c r="L245" i="9"/>
  <c r="F245" i="9"/>
  <c r="B245" i="9" s="1"/>
  <c r="E245" i="9"/>
  <c r="M244" i="9"/>
  <c r="L244" i="9"/>
  <c r="F244" i="9" s="1"/>
  <c r="B244" i="9" s="1"/>
  <c r="E244" i="9"/>
  <c r="M243" i="9"/>
  <c r="L243" i="9"/>
  <c r="F243" i="9" s="1"/>
  <c r="B243" i="9" s="1"/>
  <c r="E243" i="9"/>
  <c r="M242" i="9"/>
  <c r="L242" i="9"/>
  <c r="F242" i="9"/>
  <c r="E242" i="9"/>
  <c r="B242" i="9" s="1"/>
  <c r="M241" i="9"/>
  <c r="L241" i="9"/>
  <c r="F241" i="9"/>
  <c r="B241" i="9" s="1"/>
  <c r="E241" i="9"/>
  <c r="M240" i="9"/>
  <c r="L240" i="9"/>
  <c r="F240" i="9" s="1"/>
  <c r="B240" i="9" s="1"/>
  <c r="E240" i="9"/>
  <c r="M239" i="9"/>
  <c r="L239" i="9"/>
  <c r="E239" i="9"/>
  <c r="M238" i="9"/>
  <c r="L238" i="9"/>
  <c r="F238" i="9"/>
  <c r="E238" i="9"/>
  <c r="B238" i="9" s="1"/>
  <c r="M237" i="9"/>
  <c r="L237" i="9"/>
  <c r="F237" i="9"/>
  <c r="B237" i="9" s="1"/>
  <c r="E237" i="9"/>
  <c r="M236" i="9"/>
  <c r="L236" i="9"/>
  <c r="F236" i="9" s="1"/>
  <c r="B236" i="9" s="1"/>
  <c r="E236" i="9"/>
  <c r="M235" i="9"/>
  <c r="L235" i="9"/>
  <c r="F235" i="9" s="1"/>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L227" i="9"/>
  <c r="F227" i="9" s="1"/>
  <c r="B227" i="9" s="1"/>
  <c r="E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F101" i="9"/>
  <c r="B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G45" i="9"/>
  <c r="F45" i="9"/>
  <c r="H44" i="9"/>
  <c r="G44" i="9"/>
  <c r="E44" i="9" s="1"/>
  <c r="B44" i="9" s="1"/>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49" i="8" s="1"/>
  <c r="D43" i="8" s="1"/>
  <c r="D50" i="8"/>
  <c r="D44" i="8"/>
  <c r="D36" i="8"/>
  <c r="D26" i="8"/>
  <c r="D24" i="8"/>
  <c r="D18" i="8"/>
  <c r="D8" i="8"/>
  <c r="D6" i="8"/>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D87" i="5"/>
  <c r="F87" i="5" s="1"/>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F422" i="4" s="1"/>
  <c r="F418" i="4"/>
  <c r="E418" i="4"/>
  <c r="D418" i="4"/>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E152" i="4" s="1"/>
  <c r="D148" i="1" s="1"/>
  <c r="D153" i="4"/>
  <c r="D152" i="4"/>
  <c r="F150" i="4"/>
  <c r="F149" i="4"/>
  <c r="F148" i="4"/>
  <c r="F147" i="4"/>
  <c r="F146" i="4"/>
  <c r="F145" i="4"/>
  <c r="F144" i="4"/>
  <c r="F143" i="4"/>
  <c r="F142" i="4"/>
  <c r="F141" i="4"/>
  <c r="E140" i="4"/>
  <c r="E139" i="4" s="1"/>
  <c r="D140" i="4"/>
  <c r="F140" i="4" s="1"/>
  <c r="F138" i="4"/>
  <c r="F137" i="4"/>
  <c r="F136" i="4"/>
  <c r="F135" i="4"/>
  <c r="F134" i="4"/>
  <c r="E134" i="4"/>
  <c r="D134" i="4"/>
  <c r="E133" i="4"/>
  <c r="F133" i="4" s="1"/>
  <c r="D133" i="4"/>
  <c r="F132" i="4"/>
  <c r="F131" i="4"/>
  <c r="F130" i="4"/>
  <c r="F129" i="4"/>
  <c r="E128" i="4"/>
  <c r="E124" i="4" s="1"/>
  <c r="D128" i="4"/>
  <c r="F127" i="4"/>
  <c r="F126" i="4"/>
  <c r="F125" i="4"/>
  <c r="E125" i="4"/>
  <c r="D125" i="4"/>
  <c r="D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E50" i="4"/>
  <c r="D50" i="4"/>
  <c r="F50"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C1518" i="1"/>
  <c r="H1518" i="1" s="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G1503" i="1"/>
  <c r="C1503" i="1"/>
  <c r="C1502" i="1"/>
  <c r="H1502" i="1" s="1"/>
  <c r="C1501" i="1"/>
  <c r="H1500" i="1"/>
  <c r="G1500" i="1"/>
  <c r="C1500" i="1"/>
  <c r="H1499" i="1"/>
  <c r="G1499" i="1"/>
  <c r="C1499" i="1"/>
  <c r="G1498" i="1"/>
  <c r="C1498" i="1"/>
  <c r="H1498" i="1" s="1"/>
  <c r="C1497" i="1"/>
  <c r="H1496" i="1"/>
  <c r="G1496" i="1"/>
  <c r="C1496" i="1"/>
  <c r="H1495" i="1"/>
  <c r="G1495" i="1"/>
  <c r="C1495"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H1484" i="1"/>
  <c r="G1484" i="1"/>
  <c r="C1484" i="1"/>
  <c r="H1483" i="1"/>
  <c r="G1483" i="1"/>
  <c r="C1483" i="1"/>
  <c r="G1482" i="1"/>
  <c r="C1482" i="1"/>
  <c r="H1482" i="1" s="1"/>
  <c r="C1481" i="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J1459" i="1" s="1"/>
  <c r="C1459" i="1"/>
  <c r="H1458" i="1"/>
  <c r="G1458" i="1"/>
  <c r="D1458" i="1"/>
  <c r="J1458" i="1" s="1"/>
  <c r="C1458" i="1"/>
  <c r="D1457" i="1"/>
  <c r="J1457" i="1" s="1"/>
  <c r="C1457" i="1"/>
  <c r="H1456" i="1"/>
  <c r="G1456" i="1"/>
  <c r="D1456" i="1"/>
  <c r="J1456" i="1" s="1"/>
  <c r="C1456" i="1"/>
  <c r="D1455" i="1"/>
  <c r="J1455" i="1" s="1"/>
  <c r="C1455" i="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C1437" i="1"/>
  <c r="G1437" i="1" s="1"/>
  <c r="H1436" i="1"/>
  <c r="D1436" i="1"/>
  <c r="C1436" i="1"/>
  <c r="G1436" i="1" s="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G1410" i="1" s="1"/>
  <c r="H1409" i="1"/>
  <c r="D1409" i="1"/>
  <c r="C1409" i="1"/>
  <c r="G1409" i="1" s="1"/>
  <c r="H1408" i="1"/>
  <c r="D1408" i="1"/>
  <c r="C1408" i="1"/>
  <c r="G1408" i="1" s="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G717"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H645" i="1" s="1"/>
  <c r="C645" i="1"/>
  <c r="D644" i="1"/>
  <c r="H644" i="1" s="1"/>
  <c r="C644" i="1"/>
  <c r="D643" i="1"/>
  <c r="H643" i="1" s="1"/>
  <c r="C643" i="1"/>
  <c r="G642" i="1"/>
  <c r="D642" i="1"/>
  <c r="H642" i="1" s="1"/>
  <c r="C642" i="1"/>
  <c r="G641" i="1"/>
  <c r="D641" i="1"/>
  <c r="H641" i="1" s="1"/>
  <c r="C641" i="1"/>
  <c r="C638" i="1"/>
  <c r="C637" i="1"/>
  <c r="H632" i="1"/>
  <c r="D632" i="1"/>
  <c r="G632" i="1" s="1"/>
  <c r="C632" i="1"/>
  <c r="H631" i="1"/>
  <c r="D631" i="1"/>
  <c r="G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H412" i="1" s="1"/>
  <c r="C412" i="1"/>
  <c r="D411" i="1"/>
  <c r="H411" i="1" s="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D187" i="1"/>
  <c r="G187" i="1" s="1"/>
  <c r="C187" i="1"/>
  <c r="D186" i="1"/>
  <c r="H186" i="1" s="1"/>
  <c r="C186" i="1"/>
  <c r="H185" i="1"/>
  <c r="G185" i="1"/>
  <c r="D185" i="1"/>
  <c r="C185" i="1"/>
  <c r="D184" i="1"/>
  <c r="H184" i="1" s="1"/>
  <c r="C184" i="1"/>
  <c r="H183" i="1"/>
  <c r="G183" i="1"/>
  <c r="D183" i="1"/>
  <c r="C183" i="1"/>
  <c r="H182" i="1"/>
  <c r="G182" i="1"/>
  <c r="D182" i="1"/>
  <c r="C182" i="1"/>
  <c r="D181" i="1"/>
  <c r="H181" i="1" s="1"/>
  <c r="C181" i="1"/>
  <c r="H180" i="1"/>
  <c r="G180" i="1"/>
  <c r="D180" i="1"/>
  <c r="C180" i="1"/>
  <c r="D179" i="1"/>
  <c r="H179" i="1" s="1"/>
  <c r="C179" i="1"/>
  <c r="H178" i="1"/>
  <c r="G178" i="1"/>
  <c r="D178" i="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G158" i="1"/>
  <c r="D158" i="1"/>
  <c r="H158" i="1" s="1"/>
  <c r="C158" i="1"/>
  <c r="G157" i="1"/>
  <c r="D157" i="1"/>
  <c r="H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H81" i="1"/>
  <c r="G81" i="1"/>
  <c r="D81" i="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2" i="9" l="1"/>
  <c r="B292" i="9" s="1"/>
  <c r="E300" i="9"/>
  <c r="B300" i="9" s="1"/>
  <c r="E644" i="4"/>
  <c r="D638" i="1" s="1"/>
  <c r="H638" i="1" s="1"/>
  <c r="G289" i="1"/>
  <c r="G647" i="1"/>
  <c r="B275" i="9"/>
  <c r="G644" i="1"/>
  <c r="G643" i="1"/>
  <c r="G645" i="1"/>
  <c r="G405" i="1"/>
  <c r="G411" i="1"/>
  <c r="G412" i="1"/>
  <c r="H358" i="1"/>
  <c r="E407" i="4"/>
  <c r="D402" i="1" s="1"/>
  <c r="F369" i="4"/>
  <c r="F363" i="4"/>
  <c r="G288" i="1"/>
  <c r="E643" i="4"/>
  <c r="D637" i="1" s="1"/>
  <c r="E302" i="9"/>
  <c r="B302" i="9" s="1"/>
  <c r="G192" i="1"/>
  <c r="H192" i="1"/>
  <c r="G184" i="1"/>
  <c r="G186" i="1"/>
  <c r="E45" i="9"/>
  <c r="B45" i="9" s="1"/>
  <c r="G181" i="1"/>
  <c r="F220" i="9"/>
  <c r="B220" i="9" s="1"/>
  <c r="G179" i="1"/>
  <c r="F219" i="9"/>
  <c r="B219" i="9" s="1"/>
  <c r="G177" i="1"/>
  <c r="G175" i="1"/>
  <c r="G173" i="1"/>
  <c r="G174" i="1"/>
  <c r="F177" i="4"/>
  <c r="G170" i="1"/>
  <c r="G169" i="1"/>
  <c r="G168" i="1"/>
  <c r="G167" i="1"/>
  <c r="G165" i="1"/>
  <c r="G166" i="1"/>
  <c r="G164" i="1"/>
  <c r="G163" i="1"/>
  <c r="G162" i="1"/>
  <c r="E41" i="9"/>
  <c r="B41" i="9" s="1"/>
  <c r="G160" i="1"/>
  <c r="G161" i="1"/>
  <c r="G155" i="1"/>
  <c r="G148" i="1"/>
  <c r="H148" i="1"/>
  <c r="B218" i="9"/>
  <c r="E40" i="9"/>
  <c r="B40" i="9" s="1"/>
  <c r="G129" i="1"/>
  <c r="G130" i="1"/>
  <c r="G131" i="1"/>
  <c r="F217" i="9"/>
  <c r="B217" i="9" s="1"/>
  <c r="D108" i="1"/>
  <c r="F112" i="4"/>
  <c r="G79" i="1"/>
  <c r="G83" i="1"/>
  <c r="E6" i="4"/>
  <c r="D2" i="1" s="1"/>
  <c r="E285" i="9"/>
  <c r="B285" i="9" s="1"/>
  <c r="E299" i="9"/>
  <c r="B299" i="9" s="1"/>
  <c r="E286" i="9"/>
  <c r="B286" i="9" s="1"/>
  <c r="E293" i="9"/>
  <c r="B293" i="9" s="1"/>
  <c r="E33" i="9"/>
  <c r="B33" i="9" s="1"/>
  <c r="E287" i="9"/>
  <c r="B287" i="9" s="1"/>
  <c r="E27" i="9"/>
  <c r="B27" i="9" s="1"/>
  <c r="E295" i="9"/>
  <c r="B295" i="9" s="1"/>
  <c r="E297" i="9"/>
  <c r="B297" i="9" s="1"/>
  <c r="G1440" i="1"/>
  <c r="G1442" i="1"/>
  <c r="G1444" i="1"/>
  <c r="I1446" i="1"/>
  <c r="I1448" i="1"/>
  <c r="I1450" i="1"/>
  <c r="I1452" i="1"/>
  <c r="G1454" i="1"/>
  <c r="H1454" i="1"/>
  <c r="I1456" i="1"/>
  <c r="I1458" i="1"/>
  <c r="I1460" i="1"/>
  <c r="G1462" i="1"/>
  <c r="H1462" i="1"/>
  <c r="G1464" i="1"/>
  <c r="I1464" i="1" s="1"/>
  <c r="H1464" i="1"/>
  <c r="G1466" i="1"/>
  <c r="H1466" i="1"/>
  <c r="G1468" i="1"/>
  <c r="I1468" i="1" s="1"/>
  <c r="H1468" i="1"/>
  <c r="G1472" i="1"/>
  <c r="H1472" i="1"/>
  <c r="G1474" i="1"/>
  <c r="H1474" i="1"/>
  <c r="G1477" i="1"/>
  <c r="H1477" i="1"/>
  <c r="G1479" i="1"/>
  <c r="H1479" i="1"/>
  <c r="G1485" i="1"/>
  <c r="H1485" i="1"/>
  <c r="G1494" i="1"/>
  <c r="G1501" i="1"/>
  <c r="H1501" i="1"/>
  <c r="G1510" i="1"/>
  <c r="G1526" i="1"/>
  <c r="G1533" i="1"/>
  <c r="H1533" i="1"/>
  <c r="G1542" i="1"/>
  <c r="G1549" i="1"/>
  <c r="H1549" i="1"/>
  <c r="G1558" i="1"/>
  <c r="G1565" i="1"/>
  <c r="H1565" i="1"/>
  <c r="G1574" i="1"/>
  <c r="H1363" i="1"/>
  <c r="H1367" i="1"/>
  <c r="H1371" i="1"/>
  <c r="H1375" i="1"/>
  <c r="H1379" i="1"/>
  <c r="H1387" i="1"/>
  <c r="H1391" i="1"/>
  <c r="H1395" i="1"/>
  <c r="H1399" i="1"/>
  <c r="H1403" i="1"/>
  <c r="H1407" i="1"/>
  <c r="H1411" i="1"/>
  <c r="H1415" i="1"/>
  <c r="H1419" i="1"/>
  <c r="H1427" i="1"/>
  <c r="H1431" i="1"/>
  <c r="H1438" i="1"/>
  <c r="G1489" i="1"/>
  <c r="H1489" i="1"/>
  <c r="G1505" i="1"/>
  <c r="H1505" i="1"/>
  <c r="G1521" i="1"/>
  <c r="H1521" i="1"/>
  <c r="G1537" i="1"/>
  <c r="H1537" i="1"/>
  <c r="G1546" i="1"/>
  <c r="G1553" i="1"/>
  <c r="H1553" i="1"/>
  <c r="G1562" i="1"/>
  <c r="G1569" i="1"/>
  <c r="H1569" i="1"/>
  <c r="G1578" i="1"/>
  <c r="H1362" i="1"/>
  <c r="H1366" i="1"/>
  <c r="H1370" i="1"/>
  <c r="H1374" i="1"/>
  <c r="H1378" i="1"/>
  <c r="H1382" i="1"/>
  <c r="H1386" i="1"/>
  <c r="H1390" i="1"/>
  <c r="H1394" i="1"/>
  <c r="H1398" i="1"/>
  <c r="H1402" i="1"/>
  <c r="H1406" i="1"/>
  <c r="H1410" i="1"/>
  <c r="H1414" i="1"/>
  <c r="H1418" i="1"/>
  <c r="H1422" i="1"/>
  <c r="H1426" i="1"/>
  <c r="H1430" i="1"/>
  <c r="H1434" i="1"/>
  <c r="H1437" i="1"/>
  <c r="J1439" i="1"/>
  <c r="G1439" i="1"/>
  <c r="I1439" i="1" s="1"/>
  <c r="H1440" i="1"/>
  <c r="J1441" i="1"/>
  <c r="G1441" i="1"/>
  <c r="I1441" i="1" s="1"/>
  <c r="H1442" i="1"/>
  <c r="J1443" i="1"/>
  <c r="G1443" i="1"/>
  <c r="I1443" i="1" s="1"/>
  <c r="H1444" i="1"/>
  <c r="G1447" i="1"/>
  <c r="H1447" i="1"/>
  <c r="G1449" i="1"/>
  <c r="H1449" i="1"/>
  <c r="G1451" i="1"/>
  <c r="H1451" i="1"/>
  <c r="G1453" i="1"/>
  <c r="H1453" i="1"/>
  <c r="G1455" i="1"/>
  <c r="H1455" i="1"/>
  <c r="G1457" i="1"/>
  <c r="H1457" i="1"/>
  <c r="G1459" i="1"/>
  <c r="H1459" i="1"/>
  <c r="G1461" i="1"/>
  <c r="H1461" i="1"/>
  <c r="I1463" i="1"/>
  <c r="I1465" i="1"/>
  <c r="I1467" i="1"/>
  <c r="I1471" i="1"/>
  <c r="I1473" i="1"/>
  <c r="I1476" i="1"/>
  <c r="I1478" i="1"/>
  <c r="G1486" i="1"/>
  <c r="G1493" i="1"/>
  <c r="H1493" i="1"/>
  <c r="G1502" i="1"/>
  <c r="G1509" i="1"/>
  <c r="H1509" i="1"/>
  <c r="G1518" i="1"/>
  <c r="G1525" i="1"/>
  <c r="H1525" i="1"/>
  <c r="G1534" i="1"/>
  <c r="G1541" i="1"/>
  <c r="H1541" i="1"/>
  <c r="G1557" i="1"/>
  <c r="H1557" i="1"/>
  <c r="G1573" i="1"/>
  <c r="H1573" i="1"/>
  <c r="G1481" i="1"/>
  <c r="H1481" i="1"/>
  <c r="G1497" i="1"/>
  <c r="H1497" i="1"/>
  <c r="G1513" i="1"/>
  <c r="H1513" i="1"/>
  <c r="G1529" i="1"/>
  <c r="H1529" i="1"/>
  <c r="G1545" i="1"/>
  <c r="H1545" i="1"/>
  <c r="G1561" i="1"/>
  <c r="H1561" i="1"/>
  <c r="G1577" i="1"/>
  <c r="H1577" i="1"/>
  <c r="E412" i="4"/>
  <c r="F45" i="4"/>
  <c r="D82" i="4"/>
  <c r="F83" i="4"/>
  <c r="D106" i="4"/>
  <c r="F107" i="4"/>
  <c r="F128" i="4"/>
  <c r="D139" i="4"/>
  <c r="E163" i="4"/>
  <c r="D159" i="1" s="1"/>
  <c r="F210" i="4"/>
  <c r="E224" i="4"/>
  <c r="D220" i="1" s="1"/>
  <c r="E408" i="4"/>
  <c r="D403" i="1" s="1"/>
  <c r="E636" i="4"/>
  <c r="D630" i="1" s="1"/>
  <c r="F118" i="5"/>
  <c r="H307" i="9"/>
  <c r="E176" i="5"/>
  <c r="F124" i="4"/>
  <c r="F196" i="4"/>
  <c r="H21" i="9"/>
  <c r="G21" i="9"/>
  <c r="F152" i="4"/>
  <c r="F153" i="4"/>
  <c r="D224" i="4"/>
  <c r="F225" i="4"/>
  <c r="F164" i="4"/>
  <c r="D252" i="4"/>
  <c r="F253" i="4"/>
  <c r="F268" i="4"/>
  <c r="D263" i="4"/>
  <c r="F312" i="4"/>
  <c r="F364" i="4"/>
  <c r="F416" i="4"/>
  <c r="D459" i="4"/>
  <c r="F473" i="4"/>
  <c r="F485" i="4"/>
  <c r="D529" i="4"/>
  <c r="D593" i="4"/>
  <c r="E143" i="9"/>
  <c r="B143" i="9" s="1"/>
  <c r="D7" i="5"/>
  <c r="F119" i="5"/>
  <c r="E146" i="5"/>
  <c r="D1124" i="1" s="1"/>
  <c r="E290" i="9"/>
  <c r="B290" i="9" s="1"/>
  <c r="D177" i="5"/>
  <c r="D190" i="5"/>
  <c r="E35" i="6"/>
  <c r="E141" i="6" s="1"/>
  <c r="F207" i="5"/>
  <c r="D206" i="5"/>
  <c r="F5" i="6"/>
  <c r="D344" i="4"/>
  <c r="D298" i="4" s="1"/>
  <c r="D350" i="4"/>
  <c r="D396" i="4"/>
  <c r="D421" i="4"/>
  <c r="D515" i="4"/>
  <c r="D567" i="4"/>
  <c r="D625" i="4"/>
  <c r="B315" i="9"/>
  <c r="E314" i="9"/>
  <c r="I10" i="3" s="1"/>
  <c r="F417" i="4"/>
  <c r="E87" i="5"/>
  <c r="D1065" i="1" s="1"/>
  <c r="F88" i="5"/>
  <c r="D146" i="5"/>
  <c r="D68" i="5" s="1"/>
  <c r="D238" i="5"/>
  <c r="F36" i="6"/>
  <c r="D35" i="6"/>
  <c r="D141" i="6" s="1"/>
  <c r="D89" i="6"/>
  <c r="E85" i="9"/>
  <c r="B85" i="9" s="1"/>
  <c r="E89" i="9"/>
  <c r="B89" i="9" s="1"/>
  <c r="E93" i="9"/>
  <c r="B93" i="9" s="1"/>
  <c r="E97" i="9"/>
  <c r="B97" i="9" s="1"/>
  <c r="D129" i="6"/>
  <c r="M213" i="9"/>
  <c r="L213" i="9"/>
  <c r="G212" i="9"/>
  <c r="E212" i="9" s="1"/>
  <c r="B212" i="9" s="1"/>
  <c r="G211" i="9"/>
  <c r="E211" i="9" s="1"/>
  <c r="B211" i="9" s="1"/>
  <c r="G210" i="9"/>
  <c r="E210" i="9" s="1"/>
  <c r="B210" i="9" s="1"/>
  <c r="G209" i="9"/>
  <c r="E209" i="9" s="1"/>
  <c r="B209" i="9" s="1"/>
  <c r="G208" i="9"/>
  <c r="E208" i="9" s="1"/>
  <c r="B208"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280" i="9"/>
  <c r="E280" i="9" s="1"/>
  <c r="B280"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279" i="9"/>
  <c r="E279" i="9" s="1"/>
  <c r="B279"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D42" i="8"/>
  <c r="B86" i="9"/>
  <c r="B90" i="9"/>
  <c r="B94" i="9"/>
  <c r="B98" i="9"/>
  <c r="B102" i="9"/>
  <c r="F215" i="9"/>
  <c r="B215" i="9" s="1"/>
  <c r="B221" i="9"/>
  <c r="F247" i="9"/>
  <c r="B247" i="9" s="1"/>
  <c r="F223" i="9"/>
  <c r="B223" i="9" s="1"/>
  <c r="F239" i="9"/>
  <c r="B239" i="9" s="1"/>
  <c r="F255" i="9"/>
  <c r="B255" i="9" s="1"/>
  <c r="B282" i="9"/>
  <c r="B291" i="9"/>
  <c r="G638" i="1" l="1"/>
  <c r="B192" i="9"/>
  <c r="G637" i="1"/>
  <c r="H637" i="1"/>
  <c r="F643" i="4"/>
  <c r="F163" i="4"/>
  <c r="E21" i="9"/>
  <c r="B21" i="9" s="1"/>
  <c r="I16" i="3"/>
  <c r="G108" i="1"/>
  <c r="H108" i="1"/>
  <c r="F141" i="6"/>
  <c r="H28" i="3"/>
  <c r="C1435" i="1"/>
  <c r="F68" i="5"/>
  <c r="H21" i="3"/>
  <c r="C1046" i="1"/>
  <c r="D407" i="4"/>
  <c r="F298" i="4"/>
  <c r="C293" i="1"/>
  <c r="D1435" i="1"/>
  <c r="I28" i="3"/>
  <c r="K1450" i="9"/>
  <c r="G313" i="9"/>
  <c r="E313" i="9" s="1"/>
  <c r="B313" i="9" s="1"/>
  <c r="I34" i="3"/>
  <c r="C1517" i="1"/>
  <c r="E166" i="9"/>
  <c r="B166" i="9" s="1"/>
  <c r="F213" i="9"/>
  <c r="B213" i="9" s="1"/>
  <c r="G312" i="9"/>
  <c r="E312" i="9" s="1"/>
  <c r="F238" i="5"/>
  <c r="D237" i="5"/>
  <c r="C1215" i="1"/>
  <c r="D420" i="4"/>
  <c r="F421" i="4"/>
  <c r="C415" i="1"/>
  <c r="G307" i="9"/>
  <c r="E307" i="9" s="1"/>
  <c r="B307" i="9" s="1"/>
  <c r="F177" i="5"/>
  <c r="D176" i="5"/>
  <c r="C1154" i="1"/>
  <c r="F7" i="5"/>
  <c r="D6" i="5"/>
  <c r="H20" i="3"/>
  <c r="C985" i="1"/>
  <c r="F263" i="4"/>
  <c r="C259" i="1"/>
  <c r="F139" i="4"/>
  <c r="C135" i="1"/>
  <c r="I1459" i="1"/>
  <c r="I1455" i="1"/>
  <c r="I1451" i="1"/>
  <c r="I1447" i="1"/>
  <c r="I1479" i="1"/>
  <c r="I1474" i="1"/>
  <c r="I1444" i="1"/>
  <c r="H19" i="9"/>
  <c r="E19" i="9" s="1"/>
  <c r="B19" i="9" s="1"/>
  <c r="F146" i="5"/>
  <c r="C1124" i="1"/>
  <c r="F625" i="4"/>
  <c r="C619" i="1"/>
  <c r="F396" i="4"/>
  <c r="C391" i="1"/>
  <c r="F82" i="4"/>
  <c r="C78" i="1"/>
  <c r="D6" i="4"/>
  <c r="I1442" i="1"/>
  <c r="F129" i="6"/>
  <c r="C1423" i="1"/>
  <c r="F35" i="6"/>
  <c r="H25" i="3"/>
  <c r="C1329" i="1"/>
  <c r="F567" i="4"/>
  <c r="C561" i="1"/>
  <c r="D408" i="4"/>
  <c r="F350" i="4"/>
  <c r="C345" i="1"/>
  <c r="G317" i="9"/>
  <c r="E317" i="9" s="1"/>
  <c r="D1329" i="1"/>
  <c r="I25" i="3"/>
  <c r="F593" i="4"/>
  <c r="C587" i="1"/>
  <c r="F459" i="4"/>
  <c r="C453" i="1"/>
  <c r="E68" i="5"/>
  <c r="F224" i="4"/>
  <c r="D151" i="4"/>
  <c r="C220" i="1"/>
  <c r="E175" i="5"/>
  <c r="D1152" i="1" s="1"/>
  <c r="I22" i="3"/>
  <c r="D1153" i="1"/>
  <c r="E639" i="4"/>
  <c r="D407" i="1"/>
  <c r="I1457" i="1"/>
  <c r="I1449" i="1"/>
  <c r="I1477" i="1"/>
  <c r="I1472" i="1"/>
  <c r="I1466" i="1"/>
  <c r="I1462" i="1"/>
  <c r="I1440" i="1"/>
  <c r="F89" i="6"/>
  <c r="C1383" i="1"/>
  <c r="H1065" i="1"/>
  <c r="G1065" i="1"/>
  <c r="F515" i="4"/>
  <c r="C509" i="1"/>
  <c r="F344" i="4"/>
  <c r="C339" i="1"/>
  <c r="G310" i="9"/>
  <c r="E310" i="9" s="1"/>
  <c r="B310" i="9" s="1"/>
  <c r="F206" i="5"/>
  <c r="C1183" i="1"/>
  <c r="G309" i="9"/>
  <c r="E309" i="9" s="1"/>
  <c r="B309" i="9" s="1"/>
  <c r="F190" i="5"/>
  <c r="C1167" i="1"/>
  <c r="F529" i="4"/>
  <c r="D528" i="4"/>
  <c r="C523" i="1"/>
  <c r="F252" i="4"/>
  <c r="C248" i="1"/>
  <c r="H159" i="1"/>
  <c r="G159" i="1"/>
  <c r="F106" i="4"/>
  <c r="C102" i="1"/>
  <c r="E151" i="4"/>
  <c r="H220" i="1" l="1"/>
  <c r="G220" i="1"/>
  <c r="H453" i="1"/>
  <c r="G453" i="1"/>
  <c r="F407" i="4"/>
  <c r="C402" i="1"/>
  <c r="D636" i="4"/>
  <c r="F528" i="4"/>
  <c r="C522" i="1"/>
  <c r="H339" i="1"/>
  <c r="G339" i="1"/>
  <c r="G1329" i="1"/>
  <c r="H1329" i="1"/>
  <c r="H9" i="3"/>
  <c r="F176" i="5"/>
  <c r="D175" i="5"/>
  <c r="H22" i="3"/>
  <c r="C1153" i="1"/>
  <c r="G1517" i="1"/>
  <c r="H1517" i="1"/>
  <c r="H11" i="3"/>
  <c r="H102" i="1"/>
  <c r="G102" i="1"/>
  <c r="H248" i="1"/>
  <c r="G248" i="1"/>
  <c r="H1183" i="1"/>
  <c r="G1183" i="1"/>
  <c r="D289" i="4"/>
  <c r="F151" i="4"/>
  <c r="H17" i="3"/>
  <c r="C147" i="1"/>
  <c r="F408" i="4"/>
  <c r="C403" i="1"/>
  <c r="H391" i="1"/>
  <c r="G391" i="1"/>
  <c r="H1124" i="1"/>
  <c r="G1124" i="1"/>
  <c r="H259" i="1"/>
  <c r="G259" i="1"/>
  <c r="G278" i="9"/>
  <c r="F6" i="5"/>
  <c r="C984" i="1"/>
  <c r="F420" i="4"/>
  <c r="D635" i="4"/>
  <c r="C414" i="1"/>
  <c r="E311" i="9"/>
  <c r="B312" i="9"/>
  <c r="G1046" i="1"/>
  <c r="G1435" i="1"/>
  <c r="H1435" i="1"/>
  <c r="E289" i="4"/>
  <c r="I17" i="3"/>
  <c r="D147" i="1"/>
  <c r="H1167" i="1"/>
  <c r="G1167" i="1"/>
  <c r="H509" i="1"/>
  <c r="G509" i="1"/>
  <c r="H587" i="1"/>
  <c r="G587" i="1"/>
  <c r="E316" i="9"/>
  <c r="B317" i="9"/>
  <c r="H561" i="1"/>
  <c r="G561" i="1"/>
  <c r="D290" i="4"/>
  <c r="D412" i="4"/>
  <c r="F6" i="4"/>
  <c r="H16" i="3"/>
  <c r="C2" i="1"/>
  <c r="H1215" i="1"/>
  <c r="G1215" i="1"/>
  <c r="H293" i="1"/>
  <c r="G293" i="1"/>
  <c r="G1383" i="1"/>
  <c r="H1383" i="1"/>
  <c r="D633" i="1"/>
  <c r="H523" i="1"/>
  <c r="G523" i="1"/>
  <c r="I21" i="3"/>
  <c r="D1046" i="1"/>
  <c r="H1046" i="1" s="1"/>
  <c r="E6" i="5"/>
  <c r="H345" i="1"/>
  <c r="G345" i="1"/>
  <c r="G1423" i="1"/>
  <c r="H1423" i="1"/>
  <c r="H78" i="1"/>
  <c r="G78" i="1"/>
  <c r="H619" i="1"/>
  <c r="G619" i="1"/>
  <c r="H135" i="1"/>
  <c r="G135" i="1"/>
  <c r="H985" i="1"/>
  <c r="G985" i="1"/>
  <c r="H1154" i="1"/>
  <c r="G1154" i="1"/>
  <c r="H415" i="1"/>
  <c r="G415" i="1"/>
  <c r="F237" i="5"/>
  <c r="H23" i="3"/>
  <c r="C1214" i="1"/>
  <c r="H278" i="9" l="1"/>
  <c r="D984" i="1"/>
  <c r="D639" i="4"/>
  <c r="F412" i="4"/>
  <c r="C407" i="1"/>
  <c r="G284" i="9"/>
  <c r="E284" i="9" s="1"/>
  <c r="B284" i="9" s="1"/>
  <c r="D413" i="4"/>
  <c r="D291" i="4"/>
  <c r="F289" i="4"/>
  <c r="C285" i="1"/>
  <c r="F175" i="5"/>
  <c r="C1152" i="1"/>
  <c r="H1214" i="1"/>
  <c r="G1214" i="1"/>
  <c r="H2" i="1"/>
  <c r="G2" i="1"/>
  <c r="C286" i="1"/>
  <c r="H8" i="3"/>
  <c r="H984" i="1"/>
  <c r="G984" i="1"/>
  <c r="H147" i="1"/>
  <c r="G147" i="1"/>
  <c r="F636" i="4"/>
  <c r="C630" i="1"/>
  <c r="H414" i="1"/>
  <c r="G414" i="1"/>
  <c r="H1153" i="1"/>
  <c r="G1153" i="1"/>
  <c r="K3" i="9"/>
  <c r="I9" i="3"/>
  <c r="H402" i="1"/>
  <c r="G402" i="1"/>
  <c r="E291" i="4"/>
  <c r="D287" i="1" s="1"/>
  <c r="E413" i="4"/>
  <c r="D285" i="1"/>
  <c r="E290" i="4"/>
  <c r="F635" i="4"/>
  <c r="C629" i="1"/>
  <c r="E278" i="9"/>
  <c r="H403" i="1"/>
  <c r="G403" i="1"/>
  <c r="N3" i="9"/>
  <c r="I11" i="3"/>
  <c r="H522" i="1"/>
  <c r="G522" i="1"/>
  <c r="M3" i="9" l="1"/>
  <c r="D640" i="4"/>
  <c r="D415" i="4"/>
  <c r="F413" i="4"/>
  <c r="C408" i="1"/>
  <c r="D414" i="4"/>
  <c r="D286" i="1"/>
  <c r="H286" i="1" s="1"/>
  <c r="H630" i="1"/>
  <c r="G630" i="1"/>
  <c r="F290" i="4"/>
  <c r="H285" i="1"/>
  <c r="G285" i="1"/>
  <c r="D641" i="4"/>
  <c r="F639" i="4"/>
  <c r="C633" i="1"/>
  <c r="E640" i="4"/>
  <c r="E415" i="4"/>
  <c r="D410" i="1" s="1"/>
  <c r="D408" i="1"/>
  <c r="E414" i="4"/>
  <c r="D409" i="1" s="1"/>
  <c r="E277" i="9"/>
  <c r="I8" i="3" s="1"/>
  <c r="B278" i="9"/>
  <c r="H407" i="1"/>
  <c r="G407" i="1"/>
  <c r="H629" i="1"/>
  <c r="G629" i="1"/>
  <c r="H1152" i="1"/>
  <c r="G1152" i="1"/>
  <c r="F291" i="4"/>
  <c r="C287" i="1"/>
  <c r="E642" i="4" l="1"/>
  <c r="D634" i="1"/>
  <c r="E641" i="4"/>
  <c r="F641" i="4" s="1"/>
  <c r="H408" i="1"/>
  <c r="G408" i="1"/>
  <c r="G286" i="1"/>
  <c r="F415" i="4"/>
  <c r="C410" i="1"/>
  <c r="H633" i="1"/>
  <c r="G633" i="1"/>
  <c r="H287" i="1"/>
  <c r="G287" i="1"/>
  <c r="C635" i="1"/>
  <c r="F414" i="4"/>
  <c r="C409" i="1"/>
  <c r="D642" i="4"/>
  <c r="D645" i="4" s="1"/>
  <c r="F640" i="4"/>
  <c r="C634" i="1"/>
  <c r="H18" i="3" l="1"/>
  <c r="C639" i="1"/>
  <c r="E645" i="4"/>
  <c r="D635" i="1"/>
  <c r="H635" i="1" s="1"/>
  <c r="G276" i="9"/>
  <c r="E276" i="9" s="1"/>
  <c r="B276" i="9" s="1"/>
  <c r="F642" i="4"/>
  <c r="D646" i="4"/>
  <c r="C636" i="1"/>
  <c r="H409" i="1"/>
  <c r="G409" i="1"/>
  <c r="H634" i="1"/>
  <c r="G634" i="1"/>
  <c r="H410" i="1"/>
  <c r="G410" i="1"/>
  <c r="E646" i="4"/>
  <c r="D636" i="1"/>
  <c r="H7" i="3" l="1"/>
  <c r="F646" i="4"/>
  <c r="H19" i="3"/>
  <c r="C640" i="1"/>
  <c r="I18" i="3"/>
  <c r="D639" i="1"/>
  <c r="H639" i="1" s="1"/>
  <c r="H636" i="1"/>
  <c r="G636" i="1"/>
  <c r="I19" i="3"/>
  <c r="D640" i="1"/>
  <c r="G635" i="1"/>
  <c r="F645" i="4"/>
  <c r="G639" i="1" l="1"/>
  <c r="H640" i="1"/>
  <c r="G640" i="1"/>
  <c r="J3" i="9"/>
  <c r="G274" i="9" l="1"/>
  <c r="M272" i="9"/>
  <c r="H274" i="9"/>
  <c r="L272" i="9"/>
  <c r="H18" i="9"/>
  <c r="G18" i="9"/>
  <c r="K10" i="9"/>
  <c r="G16" i="9"/>
  <c r="I5" i="9"/>
  <c r="K11" i="9"/>
  <c r="J17" i="9"/>
  <c r="J9" i="9"/>
  <c r="H15" i="9"/>
  <c r="K5" i="9"/>
  <c r="J10" i="9"/>
  <c r="E10" i="9" s="1"/>
  <c r="B10" i="9" s="1"/>
  <c r="M16" i="9"/>
  <c r="J5" i="9"/>
  <c r="L16" i="9"/>
  <c r="J6" i="9"/>
  <c r="I11" i="9"/>
  <c r="K6" i="9"/>
  <c r="J11" i="9"/>
  <c r="I17" i="9"/>
  <c r="K7" i="9"/>
  <c r="J12" i="9"/>
  <c r="I13" i="9"/>
  <c r="H17" i="9"/>
  <c r="J7" i="9"/>
  <c r="I12" i="9"/>
  <c r="J8" i="9"/>
  <c r="G15" i="9"/>
  <c r="E15" i="9" s="1"/>
  <c r="I6" i="9"/>
  <c r="K12" i="9"/>
  <c r="G17" i="9"/>
  <c r="I7" i="9"/>
  <c r="K13" i="9"/>
  <c r="I8" i="9"/>
  <c r="M15" i="9"/>
  <c r="I9" i="9"/>
  <c r="H16" i="9"/>
  <c r="K8" i="9"/>
  <c r="J13" i="9"/>
  <c r="K9" i="9"/>
  <c r="L15" i="9"/>
  <c r="E274" i="9" l="1"/>
  <c r="F15" i="9"/>
  <c r="E6" i="9"/>
  <c r="B6" i="9" s="1"/>
  <c r="E11" i="9"/>
  <c r="B11" i="9" s="1"/>
  <c r="F272" i="9"/>
  <c r="E17" i="9"/>
  <c r="B17" i="9" s="1"/>
  <c r="E18" i="9"/>
  <c r="B18" i="9" s="1"/>
  <c r="E16" i="9"/>
  <c r="B272" i="9"/>
  <c r="F20" i="9"/>
  <c r="E9" i="9"/>
  <c r="B9" i="9" s="1"/>
  <c r="E7" i="9"/>
  <c r="B7" i="9" s="1"/>
  <c r="B15" i="9"/>
  <c r="E13" i="9"/>
  <c r="B13" i="9" s="1"/>
  <c r="F16" i="9"/>
  <c r="F14" i="9" s="1"/>
  <c r="E8" i="9"/>
  <c r="B8" i="9" s="1"/>
  <c r="E12" i="9"/>
  <c r="B12" i="9" s="1"/>
  <c r="E5" i="9"/>
  <c r="B274" i="9"/>
  <c r="E20" i="9"/>
  <c r="I7" i="3" s="1"/>
  <c r="E14" i="9" l="1"/>
  <c r="F3" i="9"/>
  <c r="B5" i="9"/>
  <c r="E4" i="9"/>
  <c r="B16"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<sst xmlns="http://schemas.openxmlformats.org/spreadsheetml/2006/main" count="4359" uniqueCount="3424">
  <si>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</si>
  <si>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</si>
  <si>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</si>
  <si>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</si>
  <si>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</si>
  <si>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</si>
  <si>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</si>
  <si>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</si>
  <si>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</si>
  <si>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</si>
  <si>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</si>
  <si>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</si>
  <si>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</si>
  <si>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</si>
  <si>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</si>
  <si>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</si>
  <si>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</si>
  <si>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</si>
  <si>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</si>
  <si>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</si>
  <si>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</si>
  <si>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</si>
  <si>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</si>
  <si>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</si>
  <si>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</si>
  <si>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</si>
  <si>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</si>
  <si>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</si>
  <si>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</si>
  <si>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</si>
  <si>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</si>
  <si>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JELSA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</si>
  <si>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</si>
  <si>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</si>
  <si>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</si>
  <si>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</si>
  <si>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</si>
  <si>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</si>
  <si>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</si>
  <si>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</si>
  <si>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</si>
  <si>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</si>
  <si>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</si>
  <si>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</si>
  <si>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</si>
  <si>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</si>
  <si>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</si>
  <si>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</si>
  <si>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</si>
  <si>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30435 - DJEČJI VRTIĆ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</si>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</sst>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395934.43</v>
      </c>
      <c r="D2" s="6">
        <f>'PR-RAS'!E6</f>
        <v>418708.32</v>
      </c>
      <c r="E2" s="6">
        <v>0</v>
      </c>
      <c r="F2" s="6">
        <v>0</v>
      </c>
      <c r="G2" s="7">
        <f t="shared" ref="G2:G264" si="0">(B2/1000)*(C2*1+D2*2)</f>
        <v>1233.3510700000002</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0.13</v>
      </c>
      <c r="E78" s="1">
        <v>0</v>
      </c>
      <c r="F78" s="1">
        <v>0</v>
      </c>
      <c r="G78" s="2">
        <f t="shared" si="0"/>
        <v>2.002E-2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0.13</v>
      </c>
      <c r="E79" s="1">
        <v>0</v>
      </c>
      <c r="F79" s="1">
        <v>0</v>
      </c>
      <c r="G79" s="2">
        <f t="shared" si="0"/>
        <v>2.0279999999999999E-2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0.13</v>
      </c>
      <c r="E83" s="1">
        <v>0</v>
      </c>
      <c r="F83" s="1">
        <v>0</v>
      </c>
      <c r="G83" s="2">
        <f t="shared" si="0"/>
        <v>2.1320000000000002E-2</v>
      </c>
      <c r="H83" s="2">
        <f t="shared" si="1"/>
        <v>0.13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70291.02</v>
      </c>
      <c r="D102" s="1">
        <f>'PR-RAS'!E106</f>
        <v>71165.490000000005</v>
      </c>
      <c r="E102" s="1">
        <v>0</v>
      </c>
      <c r="F102" s="1">
        <v>0</v>
      </c>
      <c r="G102" s="2">
        <f t="shared" si="0"/>
        <v>21474.822</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70291.02</v>
      </c>
      <c r="D108" s="1">
        <f>'PR-RAS'!E112</f>
        <v>71165.490000000005</v>
      </c>
      <c r="E108" s="1">
        <v>0</v>
      </c>
      <c r="F108" s="1">
        <v>0</v>
      </c>
      <c r="G108" s="2">
        <f t="shared" si="0"/>
        <v>22750.554</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70291.02</v>
      </c>
      <c r="D113" s="1">
        <f>'PR-RAS'!E117</f>
        <v>71165.490000000005</v>
      </c>
      <c r="E113" s="1">
        <v>0</v>
      </c>
      <c r="F113" s="1">
        <v>0</v>
      </c>
      <c r="G113" s="2">
        <f t="shared" si="0"/>
        <v>23813.664000000001</v>
      </c>
      <c r="H113" s="2">
        <f t="shared" si="1"/>
        <v>0.51000000000931323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1920</v>
      </c>
      <c r="D120" s="1">
        <f>'PR-RAS'!E124</f>
        <v>0</v>
      </c>
      <c r="E120" s="1">
        <v>0</v>
      </c>
      <c r="F120" s="1">
        <v>0</v>
      </c>
      <c r="G120" s="2">
        <f t="shared" si="0"/>
        <v>228.48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1920</v>
      </c>
      <c r="D124" s="1">
        <f>'PR-RAS'!E128</f>
        <v>0</v>
      </c>
      <c r="E124" s="1">
        <v>0</v>
      </c>
      <c r="F124" s="1">
        <v>0</v>
      </c>
      <c r="G124" s="2">
        <f t="shared" si="0"/>
        <v>236.16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1920</v>
      </c>
      <c r="D125" s="1">
        <f>'PR-RAS'!E129</f>
        <v>0</v>
      </c>
      <c r="E125" s="1">
        <v>0</v>
      </c>
      <c r="F125" s="1">
        <v>0</v>
      </c>
      <c r="G125" s="2">
        <f t="shared" si="0"/>
        <v>238.07999999999998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323723.40999999997</v>
      </c>
      <c r="D129" s="1">
        <f>'PR-RAS'!E133</f>
        <v>347542.7</v>
      </c>
      <c r="E129" s="1">
        <v>0</v>
      </c>
      <c r="F129" s="1">
        <v>0</v>
      </c>
      <c r="G129" s="2">
        <f t="shared" si="0"/>
        <v>130407.52768000001</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323723.40999999997</v>
      </c>
      <c r="D130" s="1">
        <f>'PR-RAS'!E134</f>
        <v>347542.7</v>
      </c>
      <c r="E130" s="1">
        <v>0</v>
      </c>
      <c r="F130" s="1">
        <v>0</v>
      </c>
      <c r="G130" s="2">
        <f t="shared" si="0"/>
        <v>131426.33649000002</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323723.40999999997</v>
      </c>
      <c r="D131" s="1">
        <f>'PR-RAS'!E135</f>
        <v>347542.7</v>
      </c>
      <c r="E131" s="1">
        <v>0</v>
      </c>
      <c r="F131" s="1">
        <v>0</v>
      </c>
      <c r="G131" s="2">
        <f t="shared" si="0"/>
        <v>132445.1453</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358027.63</v>
      </c>
      <c r="D147" s="1">
        <f>'PR-RAS'!E151</f>
        <v>432210.45999999996</v>
      </c>
      <c r="E147" s="1">
        <v>0</v>
      </c>
      <c r="F147" s="1">
        <v>0</v>
      </c>
      <c r="G147" s="2">
        <f t="shared" si="0"/>
        <v>178477.48829999997</v>
      </c>
      <c r="H147" s="2">
        <f t="shared" si="1"/>
        <v>0.82999999995809048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268153.78999999998</v>
      </c>
      <c r="D148" s="1">
        <f>'PR-RAS'!E152</f>
        <v>319975.75</v>
      </c>
      <c r="E148" s="1">
        <v>0</v>
      </c>
      <c r="F148" s="1">
        <v>0</v>
      </c>
      <c r="G148" s="2">
        <f t="shared" si="0"/>
        <v>133491.47763000001</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232441.52</v>
      </c>
      <c r="D149" s="1">
        <f>'PR-RAS'!E153</f>
        <v>270071.84000000003</v>
      </c>
      <c r="E149" s="1">
        <v>0</v>
      </c>
      <c r="F149" s="1">
        <v>0</v>
      </c>
      <c r="G149" s="2">
        <f t="shared" si="0"/>
        <v>114342.60960000001</v>
      </c>
      <c r="H149" s="2">
        <f t="shared" si="1"/>
        <v>0.63999999998486601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232441.52</v>
      </c>
      <c r="D150" s="1">
        <f>'PR-RAS'!E154</f>
        <v>270071.84000000003</v>
      </c>
      <c r="E150" s="1">
        <v>0</v>
      </c>
      <c r="F150" s="1">
        <v>0</v>
      </c>
      <c r="G150" s="2">
        <f t="shared" si="0"/>
        <v>115115.19480000001</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1924.5</v>
      </c>
      <c r="D154" s="1">
        <f>'PR-RAS'!E158</f>
        <v>3852.41</v>
      </c>
      <c r="E154" s="1">
        <v>0</v>
      </c>
      <c r="F154" s="1">
        <v>0</v>
      </c>
      <c r="G154" s="2">
        <f t="shared" si="0"/>
        <v>1473.2859599999999</v>
      </c>
      <c r="H154" s="2">
        <f t="shared" si="1"/>
        <v>0.90999999999985448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33787.769999999997</v>
      </c>
      <c r="D155" s="1">
        <f>'PR-RAS'!E159</f>
        <v>46051.5</v>
      </c>
      <c r="E155" s="1">
        <v>0</v>
      </c>
      <c r="F155" s="1">
        <v>0</v>
      </c>
      <c r="G155" s="2">
        <f t="shared" si="0"/>
        <v>19387.17858</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32761.19</v>
      </c>
      <c r="D157" s="1">
        <f>'PR-RAS'!E161</f>
        <v>44567.5</v>
      </c>
      <c r="E157" s="1">
        <v>0</v>
      </c>
      <c r="F157" s="1">
        <v>0</v>
      </c>
      <c r="G157" s="2">
        <f t="shared" si="0"/>
        <v>19015.805639999999</v>
      </c>
      <c r="H157" s="2">
        <f t="shared" si="1"/>
        <v>0.68999999999869033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1026.58</v>
      </c>
      <c r="D158" s="1">
        <f>'PR-RAS'!E162</f>
        <v>1484</v>
      </c>
      <c r="E158" s="1">
        <v>0</v>
      </c>
      <c r="F158" s="1">
        <v>0</v>
      </c>
      <c r="G158" s="2">
        <f t="shared" si="0"/>
        <v>627.14905999999996</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89353.530000000013</v>
      </c>
      <c r="D159" s="1">
        <f>'PR-RAS'!E163</f>
        <v>111758.97</v>
      </c>
      <c r="E159" s="1">
        <v>0</v>
      </c>
      <c r="F159" s="1">
        <v>0</v>
      </c>
      <c r="G159" s="2">
        <f t="shared" si="0"/>
        <v>49433.692260000003</v>
      </c>
      <c r="H159" s="2">
        <f t="shared" si="1"/>
        <v>0.49999999998544808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22360.53</v>
      </c>
      <c r="D160" s="1">
        <f>'PR-RAS'!E164</f>
        <v>23682.880000000001</v>
      </c>
      <c r="E160" s="1">
        <v>0</v>
      </c>
      <c r="F160" s="1">
        <v>0</v>
      </c>
      <c r="G160" s="2">
        <f t="shared" si="0"/>
        <v>11086.480110000002</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2377.96</v>
      </c>
      <c r="D161" s="1">
        <f>'PR-RAS'!E165</f>
        <v>1917.68</v>
      </c>
      <c r="E161" s="1">
        <v>0</v>
      </c>
      <c r="F161" s="1">
        <v>0</v>
      </c>
      <c r="G161" s="2">
        <f t="shared" si="0"/>
        <v>994.13119999999992</v>
      </c>
      <c r="H161" s="2">
        <f t="shared" si="1"/>
        <v>0.35999999999989996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18429.77</v>
      </c>
      <c r="D162" s="1">
        <f>'PR-RAS'!E166</f>
        <v>17908.2</v>
      </c>
      <c r="E162" s="1">
        <v>0</v>
      </c>
      <c r="F162" s="1">
        <v>0</v>
      </c>
      <c r="G162" s="2">
        <f t="shared" si="0"/>
        <v>8733.6333699999996</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1358</v>
      </c>
      <c r="D163" s="1">
        <f>'PR-RAS'!E167</f>
        <v>3185</v>
      </c>
      <c r="E163" s="1">
        <v>0</v>
      </c>
      <c r="F163" s="1">
        <v>0</v>
      </c>
      <c r="G163" s="2">
        <f t="shared" si="0"/>
        <v>1251.9360000000001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194.8</v>
      </c>
      <c r="D164" s="1">
        <f>'PR-RAS'!E168</f>
        <v>672</v>
      </c>
      <c r="E164" s="1">
        <v>0</v>
      </c>
      <c r="F164" s="1">
        <v>0</v>
      </c>
      <c r="G164" s="2">
        <f t="shared" si="0"/>
        <v>250.8244</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49633.01</v>
      </c>
      <c r="D165" s="1">
        <f>'PR-RAS'!E169</f>
        <v>65882.16</v>
      </c>
      <c r="E165" s="1">
        <v>0</v>
      </c>
      <c r="F165" s="1">
        <v>0</v>
      </c>
      <c r="G165" s="2">
        <f t="shared" si="0"/>
        <v>29749.162120000005</v>
      </c>
      <c r="H165" s="2">
        <f t="shared" si="1"/>
        <v>0.17000000000552973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7882.96</v>
      </c>
      <c r="D166" s="1">
        <f>'PR-RAS'!E170</f>
        <v>9247.27</v>
      </c>
      <c r="E166" s="1">
        <v>0</v>
      </c>
      <c r="F166" s="1">
        <v>0</v>
      </c>
      <c r="G166" s="2">
        <f t="shared" si="0"/>
        <v>4352.2875000000004</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30247.75</v>
      </c>
      <c r="D167" s="1">
        <f>'PR-RAS'!E171</f>
        <v>34568</v>
      </c>
      <c r="E167" s="1">
        <v>0</v>
      </c>
      <c r="F167" s="1">
        <v>0</v>
      </c>
      <c r="G167" s="2">
        <f t="shared" si="0"/>
        <v>16497.702499999999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4402.76</v>
      </c>
      <c r="D168" s="1">
        <f>'PR-RAS'!E172</f>
        <v>4375.26</v>
      </c>
      <c r="E168" s="1">
        <v>0</v>
      </c>
      <c r="F168" s="1">
        <v>0</v>
      </c>
      <c r="G168" s="2">
        <f t="shared" si="0"/>
        <v>2196.5977600000001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281.61</v>
      </c>
      <c r="D169" s="1">
        <f>'PR-RAS'!E173</f>
        <v>5884.91</v>
      </c>
      <c r="E169" s="1">
        <v>0</v>
      </c>
      <c r="F169" s="1">
        <v>0</v>
      </c>
      <c r="G169" s="2">
        <f t="shared" si="0"/>
        <v>2024.6402400000002</v>
      </c>
      <c r="H169" s="2">
        <f t="shared" si="1"/>
        <v>0.48000000000013188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6817.93</v>
      </c>
      <c r="D170" s="1">
        <f>'PR-RAS'!E174</f>
        <v>11806.72</v>
      </c>
      <c r="E170" s="1">
        <v>0</v>
      </c>
      <c r="F170" s="1">
        <v>0</v>
      </c>
      <c r="G170" s="2">
        <f t="shared" si="0"/>
        <v>5142.9015300000001</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13917.99</v>
      </c>
      <c r="D173" s="1">
        <f>'PR-RAS'!E177</f>
        <v>19826</v>
      </c>
      <c r="E173" s="1">
        <v>0</v>
      </c>
      <c r="F173" s="1">
        <v>0</v>
      </c>
      <c r="G173" s="2">
        <f t="shared" si="0"/>
        <v>9214.0382799999988</v>
      </c>
      <c r="H173" s="2">
        <f t="shared" si="1"/>
        <v>1.0000000000218279E-2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1162.02</v>
      </c>
      <c r="D174" s="1">
        <f>'PR-RAS'!E178</f>
        <v>2598.41</v>
      </c>
      <c r="E174" s="1">
        <v>0</v>
      </c>
      <c r="F174" s="1">
        <v>0</v>
      </c>
      <c r="G174" s="2">
        <f t="shared" si="0"/>
        <v>1100.0793200000001</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1508.19</v>
      </c>
      <c r="D175" s="1">
        <f>'PR-RAS'!E179</f>
        <v>4956.25</v>
      </c>
      <c r="E175" s="1">
        <v>0</v>
      </c>
      <c r="F175" s="1">
        <v>0</v>
      </c>
      <c r="G175" s="2">
        <f t="shared" si="0"/>
        <v>1987.2000599999999</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1234.25</v>
      </c>
      <c r="D177" s="1">
        <f>'PR-RAS'!E181</f>
        <v>1339.89</v>
      </c>
      <c r="E177" s="1">
        <v>0</v>
      </c>
      <c r="F177" s="1">
        <v>0</v>
      </c>
      <c r="G177" s="2">
        <f t="shared" si="0"/>
        <v>688.86928</v>
      </c>
      <c r="H177" s="2">
        <f t="shared" si="1"/>
        <v>0.35999999999989996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4193.7</v>
      </c>
      <c r="D179" s="1">
        <f>'PR-RAS'!E183</f>
        <v>4664.2700000000004</v>
      </c>
      <c r="E179" s="1">
        <v>0</v>
      </c>
      <c r="F179" s="1">
        <v>0</v>
      </c>
      <c r="G179" s="2">
        <f t="shared" si="0"/>
        <v>2406.9587200000001</v>
      </c>
      <c r="H179" s="2">
        <f t="shared" si="1"/>
        <v>0.57000000000061846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144.34</v>
      </c>
      <c r="D180" s="1">
        <f>'PR-RAS'!E184</f>
        <v>580.84</v>
      </c>
      <c r="E180" s="1">
        <v>0</v>
      </c>
      <c r="F180" s="1">
        <v>0</v>
      </c>
      <c r="G180" s="2">
        <f t="shared" si="0"/>
        <v>233.77758</v>
      </c>
      <c r="H180" s="2">
        <f t="shared" si="1"/>
        <v>0.49999999999997158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2828.4</v>
      </c>
      <c r="D181" s="1">
        <f>'PR-RAS'!E185</f>
        <v>3284.9</v>
      </c>
      <c r="E181" s="1">
        <v>0</v>
      </c>
      <c r="F181" s="1">
        <v>0</v>
      </c>
      <c r="G181" s="2">
        <f t="shared" si="0"/>
        <v>1691.6760000000002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2847.09</v>
      </c>
      <c r="D182" s="1">
        <f>'PR-RAS'!E186</f>
        <v>2401.44</v>
      </c>
      <c r="E182" s="1">
        <v>0</v>
      </c>
      <c r="F182" s="1">
        <v>0</v>
      </c>
      <c r="G182" s="2">
        <f t="shared" si="0"/>
        <v>1384.6445699999999</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3442</v>
      </c>
      <c r="D184" s="1">
        <f>'PR-RAS'!E188</f>
        <v>2367.9299999999998</v>
      </c>
      <c r="E184" s="1">
        <v>0</v>
      </c>
      <c r="F184" s="1">
        <v>0</v>
      </c>
      <c r="G184" s="2">
        <f t="shared" si="0"/>
        <v>1496.54838</v>
      </c>
      <c r="H184" s="2">
        <f t="shared" si="1"/>
        <v>7.0000000000163709E-2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1441.86</v>
      </c>
      <c r="D186" s="1">
        <f>'PR-RAS'!E190</f>
        <v>1577.86</v>
      </c>
      <c r="E186" s="1">
        <v>0</v>
      </c>
      <c r="F186" s="1">
        <v>0</v>
      </c>
      <c r="G186" s="2">
        <f t="shared" si="0"/>
        <v>850.55229999999995</v>
      </c>
      <c r="H186" s="2">
        <f t="shared" si="1"/>
        <v>0.28000000000020009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1907.05</v>
      </c>
      <c r="D187" s="1">
        <f>'PR-RAS'!E191</f>
        <v>790.07</v>
      </c>
      <c r="E187" s="1">
        <v>0</v>
      </c>
      <c r="F187" s="1">
        <v>0</v>
      </c>
      <c r="G187" s="2">
        <f t="shared" si="0"/>
        <v>648.61734000000001</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93.09</v>
      </c>
      <c r="D191" s="1">
        <f>'PR-RAS'!E195</f>
        <v>0</v>
      </c>
      <c r="E191" s="1">
        <v>0</v>
      </c>
      <c r="F191" s="1">
        <v>0</v>
      </c>
      <c r="G191" s="2">
        <f t="shared" si="0"/>
        <v>17.687100000000001</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520.30999999999995</v>
      </c>
      <c r="D192" s="1">
        <f>'PR-RAS'!E196</f>
        <v>475.74</v>
      </c>
      <c r="E192" s="1">
        <v>0</v>
      </c>
      <c r="F192" s="1">
        <v>0</v>
      </c>
      <c r="G192" s="2">
        <f t="shared" si="0"/>
        <v>281.11189000000002</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520.30999999999995</v>
      </c>
      <c r="D206" s="1">
        <f>'PR-RAS'!E210</f>
        <v>475.74</v>
      </c>
      <c r="E206" s="1">
        <v>0</v>
      </c>
      <c r="F206" s="1">
        <v>0</v>
      </c>
      <c r="G206" s="2">
        <f t="shared" si="0"/>
        <v>301.71695</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520.30999999999995</v>
      </c>
      <c r="D207" s="1">
        <f>'PR-RAS'!E211</f>
        <v>475.74</v>
      </c>
      <c r="E207" s="1">
        <v>0</v>
      </c>
      <c r="F207" s="1">
        <v>0</v>
      </c>
      <c r="G207" s="2">
        <f t="shared" si="0"/>
        <v>303.18874</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358027.63</v>
      </c>
      <c r="D285" s="1">
        <f>'PR-RAS'!E289</f>
        <v>432210.45999999996</v>
      </c>
      <c r="E285" s="1">
        <v>0</v>
      </c>
      <c r="F285" s="1">
        <v>0</v>
      </c>
      <c r="G285" s="2">
        <f t="shared" si="8"/>
        <v>347175.38819999993</v>
      </c>
      <c r="H285" s="2">
        <f t="shared" si="9"/>
        <v>0.82999999995809048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37906.799999999988</v>
      </c>
      <c r="D286" s="1">
        <f>'PR-RAS'!E290</f>
        <v>0</v>
      </c>
      <c r="E286" s="1">
        <v>0</v>
      </c>
      <c r="F286" s="1">
        <v>0</v>
      </c>
      <c r="G286" s="2">
        <f t="shared" si="8"/>
        <v>10803.437999999996</v>
      </c>
      <c r="H286" s="2">
        <f t="shared" si="9"/>
        <v>0.20000000001164153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13502.139999999956</v>
      </c>
      <c r="E287" s="1">
        <v>0</v>
      </c>
      <c r="F287" s="1">
        <v>0</v>
      </c>
      <c r="G287" s="2">
        <f t="shared" si="8"/>
        <v>7723.2240799999745</v>
      </c>
      <c r="H287" s="2">
        <f t="shared" si="9"/>
        <v>0.13999999995576218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42849.39</v>
      </c>
      <c r="D288" s="1">
        <f>'PR-RAS'!E292</f>
        <v>83214.53</v>
      </c>
      <c r="E288" s="1">
        <v>0</v>
      </c>
      <c r="F288" s="1">
        <v>0</v>
      </c>
      <c r="G288" s="2">
        <f t="shared" si="8"/>
        <v>60062.915150000001</v>
      </c>
      <c r="H288" s="2">
        <f t="shared" si="9"/>
        <v>0.86000000000058208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4708.93</v>
      </c>
      <c r="D345" s="1">
        <f>'PR-RAS'!E350</f>
        <v>4512.51</v>
      </c>
      <c r="E345" s="1">
        <v>0</v>
      </c>
      <c r="F345" s="1">
        <v>0</v>
      </c>
      <c r="G345" s="2">
        <f t="shared" si="8"/>
        <v>4724.4787999999999</v>
      </c>
      <c r="H345" s="2">
        <f t="shared" si="9"/>
        <v>0.55999999999949068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4708.93</v>
      </c>
      <c r="D358" s="1">
        <f>'PR-RAS'!E363</f>
        <v>4512.51</v>
      </c>
      <c r="E358" s="1">
        <v>0</v>
      </c>
      <c r="F358" s="1">
        <v>0</v>
      </c>
      <c r="G358" s="2">
        <f t="shared" si="8"/>
        <v>4903.0201500000003</v>
      </c>
      <c r="H358" s="2">
        <f t="shared" si="9"/>
        <v>0.55999999999949068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4708.93</v>
      </c>
      <c r="D364" s="1">
        <f>'PR-RAS'!E369</f>
        <v>4512.51</v>
      </c>
      <c r="E364" s="1">
        <v>0</v>
      </c>
      <c r="F364" s="1">
        <v>0</v>
      </c>
      <c r="G364" s="2">
        <f t="shared" si="8"/>
        <v>4985.4238500000001</v>
      </c>
      <c r="H364" s="2">
        <f t="shared" si="9"/>
        <v>0.55999999999949068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1448</v>
      </c>
      <c r="D365" s="1">
        <f>'PR-RAS'!E370</f>
        <v>509.88</v>
      </c>
      <c r="E365" s="1">
        <v>0</v>
      </c>
      <c r="F365" s="1">
        <v>0</v>
      </c>
      <c r="G365" s="2">
        <f t="shared" si="8"/>
        <v>898.2646400000001</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3260.93</v>
      </c>
      <c r="D371" s="1">
        <f>'PR-RAS'!E376</f>
        <v>4002.63</v>
      </c>
      <c r="E371" s="1">
        <v>0</v>
      </c>
      <c r="F371" s="1">
        <v>0</v>
      </c>
      <c r="G371" s="2">
        <f t="shared" si="8"/>
        <v>4168.4903000000004</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4708.93</v>
      </c>
      <c r="D403" s="1">
        <f>'PR-RAS'!E408</f>
        <v>4512.51</v>
      </c>
      <c r="E403" s="1">
        <v>0</v>
      </c>
      <c r="F403" s="1">
        <v>0</v>
      </c>
      <c r="G403" s="2">
        <f t="shared" si="8"/>
        <v>5521.0479000000005</v>
      </c>
      <c r="H403" s="2">
        <f t="shared" si="9"/>
        <v>0.55999999999949068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37174.58</v>
      </c>
      <c r="D405" s="1">
        <f>'PR-RAS'!E410</f>
        <v>43854.52</v>
      </c>
      <c r="E405" s="1">
        <v>0</v>
      </c>
      <c r="F405" s="1">
        <v>0</v>
      </c>
      <c r="G405" s="2">
        <f t="shared" si="8"/>
        <v>50452.982479999999</v>
      </c>
      <c r="H405" s="2">
        <f t="shared" si="9"/>
        <v>0.90000000000145519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395934.43</v>
      </c>
      <c r="D407" s="1">
        <f>'PR-RAS'!E412</f>
        <v>418708.32</v>
      </c>
      <c r="E407" s="1">
        <v>0</v>
      </c>
      <c r="F407" s="1">
        <v>0</v>
      </c>
      <c r="G407" s="2">
        <f t="shared" si="8"/>
        <v>500740.53442000004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362736.56</v>
      </c>
      <c r="D408" s="1">
        <f>'PR-RAS'!E413</f>
        <v>436722.97</v>
      </c>
      <c r="E408" s="1">
        <v>0</v>
      </c>
      <c r="F408" s="1">
        <v>0</v>
      </c>
      <c r="G408" s="2">
        <f t="shared" si="8"/>
        <v>503126.27749999997</v>
      </c>
      <c r="H408" s="2">
        <f t="shared" si="9"/>
        <v>0.47000000003026798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33197.869999999995</v>
      </c>
      <c r="D409" s="1">
        <f>'PR-RAS'!E414</f>
        <v>0</v>
      </c>
      <c r="E409" s="1">
        <v>0</v>
      </c>
      <c r="F409" s="1">
        <v>0</v>
      </c>
      <c r="G409" s="2">
        <f t="shared" si="8"/>
        <v>13544.730959999997</v>
      </c>
      <c r="H409" s="2">
        <f t="shared" si="9"/>
        <v>0.13000000000465661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18014.649999999965</v>
      </c>
      <c r="E410" s="1">
        <v>0</v>
      </c>
      <c r="F410" s="1">
        <v>0</v>
      </c>
      <c r="G410" s="2">
        <f t="shared" si="8"/>
        <v>14735.98369999997</v>
      </c>
      <c r="H410" s="2">
        <f t="shared" si="9"/>
        <v>0.3500000000349246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5674.8099999999977</v>
      </c>
      <c r="D411" s="1">
        <f>'PR-RAS'!E416</f>
        <v>39360.01</v>
      </c>
      <c r="E411" s="1">
        <v>0</v>
      </c>
      <c r="F411" s="1">
        <v>0</v>
      </c>
      <c r="G411" s="2">
        <f t="shared" si="8"/>
        <v>34601.880299999997</v>
      </c>
      <c r="H411" s="2">
        <f t="shared" si="9"/>
        <v>0.20000000000436557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395934.43</v>
      </c>
      <c r="D633" s="1">
        <f>'PR-RAS'!E639</f>
        <v>418708.32</v>
      </c>
      <c r="E633" s="1">
        <v>0</v>
      </c>
      <c r="F633" s="1">
        <v>0</v>
      </c>
      <c r="G633" s="2">
        <f t="shared" si="10"/>
        <v>779477.87624000001</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362736.56</v>
      </c>
      <c r="D634" s="1">
        <f>'PR-RAS'!E640</f>
        <v>436722.97</v>
      </c>
      <c r="E634" s="1">
        <v>0</v>
      </c>
      <c r="F634" s="1">
        <v>0</v>
      </c>
      <c r="G634" s="2">
        <f t="shared" si="10"/>
        <v>782503.52249999996</v>
      </c>
      <c r="H634" s="2">
        <f t="shared" si="11"/>
        <v>0.47000000003026798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33197.869999999995</v>
      </c>
      <c r="D635" s="1">
        <f>'PR-RAS'!E641</f>
        <v>0</v>
      </c>
      <c r="E635" s="1">
        <v>0</v>
      </c>
      <c r="F635" s="1">
        <v>0</v>
      </c>
      <c r="G635" s="2">
        <f t="shared" si="10"/>
        <v>21047.449579999997</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18014.649999999965</v>
      </c>
      <c r="E636" s="1">
        <v>0</v>
      </c>
      <c r="F636" s="1">
        <v>0</v>
      </c>
      <c r="G636" s="2">
        <f t="shared" si="10"/>
        <v>22878.605499999954</v>
      </c>
      <c r="H636" s="2">
        <f t="shared" si="11"/>
        <v>0.3500000000349246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5674.8099999999977</v>
      </c>
      <c r="D637" s="1">
        <f>'PR-RAS'!E643</f>
        <v>39360.01</v>
      </c>
      <c r="E637" s="1">
        <v>0</v>
      </c>
      <c r="F637" s="1">
        <v>0</v>
      </c>
      <c r="G637" s="2">
        <f t="shared" si="10"/>
        <v>53675.111880000004</v>
      </c>
      <c r="H637" s="2">
        <f t="shared" si="11"/>
        <v>0.20000000000436557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38872.679999999993</v>
      </c>
      <c r="D639" s="1">
        <f>'PR-RAS'!E645</f>
        <v>21345.360000000037</v>
      </c>
      <c r="E639" s="1">
        <v>0</v>
      </c>
      <c r="F639" s="1">
        <v>0</v>
      </c>
      <c r="G639" s="2">
        <f t="shared" si="10"/>
        <v>52037.449200000046</v>
      </c>
      <c r="H639" s="2">
        <f t="shared" si="11"/>
        <v>0.68000000004394678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32798.26</v>
      </c>
      <c r="D641" s="1">
        <f>'PR-RAS'!E647</f>
        <v>56085.48</v>
      </c>
      <c r="E641" s="1">
        <v>0</v>
      </c>
      <c r="F641" s="1">
        <v>0</v>
      </c>
      <c r="G641" s="2">
        <f t="shared" si="10"/>
        <v>92780.300799999997</v>
      </c>
      <c r="H641" s="2">
        <f t="shared" si="11"/>
        <v>0.74000000000523869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2562.08</v>
      </c>
      <c r="D642" s="1">
        <f>'PR-RAS'!E649</f>
        <v>27475.06</v>
      </c>
      <c r="E642" s="1">
        <v>0</v>
      </c>
      <c r="F642" s="1">
        <v>0</v>
      </c>
      <c r="G642" s="2">
        <f t="shared" si="10"/>
        <v>36865.320200000002</v>
      </c>
      <c r="H642" s="2">
        <f t="shared" si="11"/>
        <v>0.14000000000123691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413555.54</v>
      </c>
      <c r="D643" s="1">
        <f>'PR-RAS'!E650</f>
        <v>439466.42</v>
      </c>
      <c r="E643" s="1">
        <v>0</v>
      </c>
      <c r="F643" s="1">
        <v>0</v>
      </c>
      <c r="G643" s="2">
        <f t="shared" si="10"/>
        <v>829777.53995999997</v>
      </c>
      <c r="H643" s="2">
        <f t="shared" si="11"/>
        <v>0.88000000000465661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403882.55</v>
      </c>
      <c r="D644" s="1">
        <f>'PR-RAS'!E651</f>
        <v>454463.51</v>
      </c>
      <c r="E644" s="1">
        <v>0</v>
      </c>
      <c r="F644" s="1">
        <v>0</v>
      </c>
      <c r="G644" s="2">
        <f t="shared" si="10"/>
        <v>844136.55351000011</v>
      </c>
      <c r="H644" s="2">
        <f t="shared" si="11"/>
        <v>0.94000000000232831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12235.070000000007</v>
      </c>
      <c r="D645" s="1">
        <f>'PR-RAS'!E652</f>
        <v>12477.969999999972</v>
      </c>
      <c r="E645" s="1">
        <v>0</v>
      </c>
      <c r="F645" s="1">
        <v>0</v>
      </c>
      <c r="G645" s="2">
        <f t="shared" si="10"/>
        <v>23951.010439999969</v>
      </c>
      <c r="H645" s="2">
        <f t="shared" si="11"/>
        <v>0.1000000000349246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69151.960000000006</v>
      </c>
      <c r="D703" s="1">
        <f>'PR-RAS'!E710</f>
        <v>71165.490000000005</v>
      </c>
      <c r="E703" s="1">
        <v>0</v>
      </c>
      <c r="F703" s="1">
        <v>0</v>
      </c>
      <c r="G703" s="2">
        <f t="shared" si="10"/>
        <v>148461.02387999999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995.43</v>
      </c>
      <c r="D710" s="1">
        <f>'PR-RAS'!E717</f>
        <v>2240</v>
      </c>
      <c r="E710" s="1">
        <v>0</v>
      </c>
      <c r="F710" s="1">
        <v>0</v>
      </c>
      <c r="G710" s="2">
        <f t="shared" si="10"/>
        <v>3882.07987</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18429.77</v>
      </c>
      <c r="D711" s="1">
        <f>'PR-RAS'!E718</f>
        <v>17908.2</v>
      </c>
      <c r="E711" s="1">
        <v>0</v>
      </c>
      <c r="F711" s="1">
        <v>0</v>
      </c>
      <c r="G711" s="2">
        <f t="shared" si="10"/>
        <v>38514.780699999996</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1263.2</v>
      </c>
      <c r="D713" s="1">
        <f>'PR-RAS'!E720</f>
        <v>3375.11</v>
      </c>
      <c r="E713" s="1">
        <v>0</v>
      </c>
      <c r="F713" s="1">
        <v>0</v>
      </c>
      <c r="G713" s="2">
        <f t="shared" si="10"/>
        <v>5705.5550400000002</v>
      </c>
      <c r="H713" s="2">
        <f t="shared" si="11"/>
        <v>0.3100000000001728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144.34</v>
      </c>
      <c r="D716" s="1">
        <f>'PR-RAS'!E723</f>
        <v>580.84</v>
      </c>
      <c r="E716" s="1">
        <v>0</v>
      </c>
      <c r="F716" s="1">
        <v>0</v>
      </c>
      <c r="G716" s="2">
        <f t="shared" si="10"/>
        <v>933.8042999999999</v>
      </c>
      <c r="H716" s="2">
        <f t="shared" si="11"/>
        <v>0.49999999999997158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712.39</v>
      </c>
      <c r="D717" s="1">
        <f>'PR-RAS'!E724</f>
        <v>1050.54</v>
      </c>
      <c r="E717" s="1">
        <v>0</v>
      </c>
      <c r="F717" s="1">
        <v>0</v>
      </c>
      <c r="G717" s="2">
        <f t="shared" si="10"/>
        <v>2014.4445199999998</v>
      </c>
      <c r="H717" s="2">
        <f t="shared" si="11"/>
        <v>0.85000000000002274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552</v>
      </c>
      <c r="D719" s="1">
        <f>'PR-RAS'!E726</f>
        <v>688</v>
      </c>
      <c r="E719" s="1">
        <v>0</v>
      </c>
      <c r="F719" s="1">
        <v>0</v>
      </c>
      <c r="G719" s="2">
        <f t="shared" si="10"/>
        <v>1384.3039999999999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30435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395934.43</v>
      </c>
      <c r="I16" s="170">
        <f>'PR-RAS'!E6</f>
        <v>418708.32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358027.63</v>
      </c>
      <c r="I17" s="170">
        <f>'PR-RAS'!E151</f>
        <v>432210.45999999996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38872.679999999993</v>
      </c>
      <c r="I18" s="170">
        <f>'PR-RAS'!E645</f>
        <v>21345.360000000037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M14" sqref="M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395934.43</v>
      </c>
      <c r="E6" s="51">
        <f>E7+E44+E50+E82+E106+E124+E133+E139</f>
        <v>418708.32</v>
      </c>
      <c r="F6" s="52">
        <f t="shared" ref="F6:F131" si="0">IF(D6&lt;&gt;0,IF(E6/D6&gt;=100,"&gt;&gt;100",E6/D6*100),"-")</f>
        <v>105.75193473323348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0.13</v>
      </c>
      <c r="F82" s="52" t="str">
        <f t="shared" si="0"/>
        <v>-</v>
      </c>
    </row>
    <row r="83" spans="1:6" ht="12.75" customHeight="1" x14ac:dyDescent="0.2">
      <c r="A83" s="53">
        <v>641</v>
      </c>
      <c r="B83" s="85" t="s">
        <v>212</v>
      </c>
      <c r="C83" s="50" t="s">
        <v>213</v>
      </c>
      <c r="D83" s="51">
        <f t="shared" ref="D83:E83" si="20">SUM(D84:D90)</f>
        <v>0</v>
      </c>
      <c r="E83" s="51">
        <f t="shared" si="20"/>
        <v>0.13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0.13</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70291.02</v>
      </c>
      <c r="E106" s="51">
        <f t="shared" si="23"/>
        <v>71165.490000000005</v>
      </c>
      <c r="F106" s="52">
        <f t="shared" si="0"/>
        <v>101.24407072197843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70291.02</v>
      </c>
      <c r="E112" s="51">
        <f t="shared" si="25"/>
        <v>71165.490000000005</v>
      </c>
      <c r="F112" s="52">
        <f t="shared" si="0"/>
        <v>101.24407072197843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70291.02</v>
      </c>
      <c r="E117" s="242">
        <v>71165.490000000005</v>
      </c>
      <c r="F117" s="52">
        <f t="shared" si="0"/>
        <v>101.24407072197843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1920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1920</v>
      </c>
      <c r="E128" s="51">
        <f t="shared" si="29"/>
        <v>0</v>
      </c>
      <c r="F128" s="52">
        <f t="shared" si="0"/>
        <v>0</v>
      </c>
    </row>
    <row r="129" spans="1:6" ht="12.75" customHeight="1" x14ac:dyDescent="0.2">
      <c r="A129" s="53">
        <v>6631</v>
      </c>
      <c r="B129" s="86" t="s">
        <v>304</v>
      </c>
      <c r="C129" s="50" t="s">
        <v>305</v>
      </c>
      <c r="D129" s="242">
        <v>1920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323723.40999999997</v>
      </c>
      <c r="E133" s="51">
        <f t="shared" si="30"/>
        <v>347542.7</v>
      </c>
      <c r="F133" s="52">
        <f t="shared" ref="F133:F223" si="31">IF(D133&lt;&gt;0,IF(E133/D133&gt;=100,"&gt;&gt;100",E133/D133*100),"-")</f>
        <v>107.35791396735874</v>
      </c>
    </row>
    <row r="134" spans="1:6" ht="24" x14ac:dyDescent="0.2">
      <c r="A134" s="53">
        <v>671</v>
      </c>
      <c r="B134" s="232" t="s">
        <v>314</v>
      </c>
      <c r="C134" s="50" t="s">
        <v>315</v>
      </c>
      <c r="D134" s="51">
        <f t="shared" ref="D134:E134" si="32">SUM(D135:D137)</f>
        <v>323723.40999999997</v>
      </c>
      <c r="E134" s="51">
        <f t="shared" si="32"/>
        <v>347542.7</v>
      </c>
      <c r="F134" s="52">
        <f t="shared" si="31"/>
        <v>107.35791396735874</v>
      </c>
    </row>
    <row r="135" spans="1:6" ht="12.75" customHeight="1" x14ac:dyDescent="0.2">
      <c r="A135" s="53">
        <v>6711</v>
      </c>
      <c r="B135" s="85" t="s">
        <v>316</v>
      </c>
      <c r="C135" s="50" t="s">
        <v>317</v>
      </c>
      <c r="D135" s="242">
        <v>323723.40999999997</v>
      </c>
      <c r="E135" s="242">
        <v>347542.7</v>
      </c>
      <c r="F135" s="52">
        <f t="shared" si="31"/>
        <v>107.35791396735874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358027.63</v>
      </c>
      <c r="E151" s="51">
        <f t="shared" si="35"/>
        <v>432210.45999999996</v>
      </c>
      <c r="F151" s="52">
        <f t="shared" si="31"/>
        <v>120.71986176038982</v>
      </c>
    </row>
    <row r="152" spans="1:6" ht="12.75" customHeight="1" x14ac:dyDescent="0.2">
      <c r="A152" s="53">
        <v>31</v>
      </c>
      <c r="B152" s="85" t="s">
        <v>349</v>
      </c>
      <c r="C152" s="50" t="s">
        <v>350</v>
      </c>
      <c r="D152" s="51">
        <f t="shared" ref="D152:E152" si="36">D153+D158+D159</f>
        <v>268153.78999999998</v>
      </c>
      <c r="E152" s="51">
        <f t="shared" si="36"/>
        <v>319975.75</v>
      </c>
      <c r="F152" s="52">
        <f t="shared" si="31"/>
        <v>119.3254624519758</v>
      </c>
    </row>
    <row r="153" spans="1:6" ht="12.75" customHeight="1" x14ac:dyDescent="0.2">
      <c r="A153" s="53">
        <v>311</v>
      </c>
      <c r="B153" s="85" t="s">
        <v>351</v>
      </c>
      <c r="C153" s="50" t="s">
        <v>352</v>
      </c>
      <c r="D153" s="51">
        <f t="shared" ref="D153:E153" si="37">SUM(D154:D157)</f>
        <v>232441.52</v>
      </c>
      <c r="E153" s="51">
        <f t="shared" si="37"/>
        <v>270071.84000000003</v>
      </c>
      <c r="F153" s="52">
        <f t="shared" si="31"/>
        <v>116.18915587886364</v>
      </c>
    </row>
    <row r="154" spans="1:6" ht="12.75" customHeight="1" x14ac:dyDescent="0.2">
      <c r="A154" s="53">
        <v>3111</v>
      </c>
      <c r="B154" s="85" t="s">
        <v>353</v>
      </c>
      <c r="C154" s="50" t="s">
        <v>354</v>
      </c>
      <c r="D154" s="242">
        <v>232441.52</v>
      </c>
      <c r="E154" s="242">
        <v>270071.84000000003</v>
      </c>
      <c r="F154" s="52">
        <f t="shared" si="31"/>
        <v>116.18915587886364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1924.5</v>
      </c>
      <c r="E158" s="242">
        <v>3852.41</v>
      </c>
      <c r="F158" s="52">
        <f t="shared" si="31"/>
        <v>200.17718888022861</v>
      </c>
    </row>
    <row r="159" spans="1:6" ht="12.75" customHeight="1" x14ac:dyDescent="0.2">
      <c r="A159" s="53">
        <v>313</v>
      </c>
      <c r="B159" s="85" t="s">
        <v>363</v>
      </c>
      <c r="C159" s="50" t="s">
        <v>364</v>
      </c>
      <c r="D159" s="51">
        <f t="shared" ref="D159:E159" si="38">SUM(D160:D162)</f>
        <v>33787.769999999997</v>
      </c>
      <c r="E159" s="51">
        <f t="shared" si="38"/>
        <v>46051.5</v>
      </c>
      <c r="F159" s="52">
        <f t="shared" si="31"/>
        <v>136.29635812011273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32761.19</v>
      </c>
      <c r="E161" s="242">
        <v>44567.5</v>
      </c>
      <c r="F161" s="52">
        <f t="shared" si="31"/>
        <v>136.03748825973662</v>
      </c>
    </row>
    <row r="162" spans="1:6" ht="12.75" customHeight="1" x14ac:dyDescent="0.2">
      <c r="A162" s="53">
        <v>3133</v>
      </c>
      <c r="B162" s="85" t="s">
        <v>368</v>
      </c>
      <c r="C162" s="50" t="s">
        <v>369</v>
      </c>
      <c r="D162" s="242">
        <v>1026.58</v>
      </c>
      <c r="E162" s="242">
        <v>1484</v>
      </c>
      <c r="F162" s="52">
        <f t="shared" si="31"/>
        <v>144.55765746459116</v>
      </c>
    </row>
    <row r="163" spans="1:6" ht="12.75" customHeight="1" x14ac:dyDescent="0.2">
      <c r="A163" s="53">
        <v>32</v>
      </c>
      <c r="B163" s="85" t="s">
        <v>370</v>
      </c>
      <c r="C163" s="50" t="s">
        <v>371</v>
      </c>
      <c r="D163" s="51">
        <f t="shared" ref="D163:E163" si="39">D164+D169+D177+D187+D188</f>
        <v>89353.530000000013</v>
      </c>
      <c r="E163" s="51">
        <f t="shared" si="39"/>
        <v>111758.97</v>
      </c>
      <c r="F163" s="52">
        <f t="shared" si="31"/>
        <v>125.07504739879889</v>
      </c>
    </row>
    <row r="164" spans="1:6" ht="12.75" customHeight="1" x14ac:dyDescent="0.2">
      <c r="A164" s="53">
        <v>321</v>
      </c>
      <c r="B164" s="85" t="s">
        <v>372</v>
      </c>
      <c r="C164" s="50" t="s">
        <v>373</v>
      </c>
      <c r="D164" s="51">
        <f t="shared" ref="D164:E164" si="40">SUM(D165:D168)</f>
        <v>22360.53</v>
      </c>
      <c r="E164" s="51">
        <f t="shared" si="40"/>
        <v>23682.880000000001</v>
      </c>
      <c r="F164" s="52">
        <f t="shared" si="31"/>
        <v>105.91376859135273</v>
      </c>
    </row>
    <row r="165" spans="1:6" ht="12.75" customHeight="1" x14ac:dyDescent="0.2">
      <c r="A165" s="53">
        <v>3211</v>
      </c>
      <c r="B165" s="85" t="s">
        <v>374</v>
      </c>
      <c r="C165" s="50" t="s">
        <v>375</v>
      </c>
      <c r="D165" s="242">
        <v>2377.96</v>
      </c>
      <c r="E165" s="242">
        <v>1917.68</v>
      </c>
      <c r="F165" s="52">
        <f t="shared" si="31"/>
        <v>80.643913270197984</v>
      </c>
    </row>
    <row r="166" spans="1:6" ht="12.75" customHeight="1" x14ac:dyDescent="0.2">
      <c r="A166" s="53">
        <v>3212</v>
      </c>
      <c r="B166" s="85" t="s">
        <v>376</v>
      </c>
      <c r="C166" s="50" t="s">
        <v>377</v>
      </c>
      <c r="D166" s="242">
        <v>18429.77</v>
      </c>
      <c r="E166" s="242">
        <v>17908.2</v>
      </c>
      <c r="F166" s="52">
        <f t="shared" si="31"/>
        <v>97.169959256138299</v>
      </c>
    </row>
    <row r="167" spans="1:6" ht="12.75" customHeight="1" x14ac:dyDescent="0.2">
      <c r="A167" s="53">
        <v>3213</v>
      </c>
      <c r="B167" s="85" t="s">
        <v>378</v>
      </c>
      <c r="C167" s="50" t="s">
        <v>379</v>
      </c>
      <c r="D167" s="242">
        <v>1358</v>
      </c>
      <c r="E167" s="242">
        <v>3185</v>
      </c>
      <c r="F167" s="52">
        <f t="shared" si="31"/>
        <v>234.53608247422682</v>
      </c>
    </row>
    <row r="168" spans="1:6" ht="12.75" customHeight="1" x14ac:dyDescent="0.2">
      <c r="A168" s="53">
        <v>3214</v>
      </c>
      <c r="B168" s="85" t="s">
        <v>380</v>
      </c>
      <c r="C168" s="50" t="s">
        <v>381</v>
      </c>
      <c r="D168" s="242">
        <v>194.8</v>
      </c>
      <c r="E168" s="242">
        <v>672</v>
      </c>
      <c r="F168" s="52">
        <f t="shared" si="31"/>
        <v>344.96919917864471</v>
      </c>
    </row>
    <row r="169" spans="1:6" ht="12.75" customHeight="1" x14ac:dyDescent="0.2">
      <c r="A169" s="53">
        <v>322</v>
      </c>
      <c r="B169" s="85" t="s">
        <v>382</v>
      </c>
      <c r="C169" s="50" t="s">
        <v>383</v>
      </c>
      <c r="D169" s="51">
        <f t="shared" ref="D169:E169" si="41">SUM(D170:D176)</f>
        <v>49633.01</v>
      </c>
      <c r="E169" s="51">
        <f t="shared" si="41"/>
        <v>65882.16</v>
      </c>
      <c r="F169" s="52">
        <f t="shared" si="31"/>
        <v>132.73859473765543</v>
      </c>
    </row>
    <row r="170" spans="1:6" ht="12.75" customHeight="1" x14ac:dyDescent="0.2">
      <c r="A170" s="53">
        <v>3221</v>
      </c>
      <c r="B170" s="85" t="s">
        <v>384</v>
      </c>
      <c r="C170" s="50" t="s">
        <v>385</v>
      </c>
      <c r="D170" s="242">
        <v>7882.96</v>
      </c>
      <c r="E170" s="242">
        <v>9247.27</v>
      </c>
      <c r="F170" s="52">
        <f t="shared" si="31"/>
        <v>117.30707754447569</v>
      </c>
    </row>
    <row r="171" spans="1:6" ht="12.75" customHeight="1" x14ac:dyDescent="0.2">
      <c r="A171" s="53">
        <v>3222</v>
      </c>
      <c r="B171" s="85" t="s">
        <v>386</v>
      </c>
      <c r="C171" s="50" t="s">
        <v>387</v>
      </c>
      <c r="D171" s="242">
        <v>30247.75</v>
      </c>
      <c r="E171" s="242">
        <v>34568</v>
      </c>
      <c r="F171" s="52">
        <f t="shared" si="31"/>
        <v>114.28288054483392</v>
      </c>
    </row>
    <row r="172" spans="1:6" ht="12.75" customHeight="1" x14ac:dyDescent="0.2">
      <c r="A172" s="53">
        <v>3223</v>
      </c>
      <c r="B172" s="85" t="s">
        <v>388</v>
      </c>
      <c r="C172" s="50" t="s">
        <v>389</v>
      </c>
      <c r="D172" s="242">
        <v>4402.76</v>
      </c>
      <c r="E172" s="242">
        <v>4375.26</v>
      </c>
      <c r="F172" s="52">
        <f t="shared" si="31"/>
        <v>99.375391799689282</v>
      </c>
    </row>
    <row r="173" spans="1:6" ht="12.75" customHeight="1" x14ac:dyDescent="0.2">
      <c r="A173" s="53">
        <v>3224</v>
      </c>
      <c r="B173" s="85" t="s">
        <v>390</v>
      </c>
      <c r="C173" s="50" t="s">
        <v>391</v>
      </c>
      <c r="D173" s="242">
        <v>281.61</v>
      </c>
      <c r="E173" s="310">
        <v>5884.91</v>
      </c>
      <c r="F173" s="52">
        <f t="shared" si="31"/>
        <v>2089.7375803416071</v>
      </c>
    </row>
    <row r="174" spans="1:6" ht="12.75" customHeight="1" x14ac:dyDescent="0.2">
      <c r="A174" s="53">
        <v>3225</v>
      </c>
      <c r="B174" s="85" t="s">
        <v>392</v>
      </c>
      <c r="C174" s="50" t="s">
        <v>393</v>
      </c>
      <c r="D174" s="242">
        <v>6817.93</v>
      </c>
      <c r="E174" s="242">
        <v>11806.72</v>
      </c>
      <c r="F174" s="52">
        <f t="shared" si="31"/>
        <v>173.17162247192329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13917.99</v>
      </c>
      <c r="E177" s="51">
        <f t="shared" si="42"/>
        <v>19826</v>
      </c>
      <c r="F177" s="52">
        <f t="shared" si="31"/>
        <v>142.44873002495331</v>
      </c>
    </row>
    <row r="178" spans="1:6" ht="12.75" customHeight="1" x14ac:dyDescent="0.2">
      <c r="A178" s="53">
        <v>3231</v>
      </c>
      <c r="B178" s="85" t="s">
        <v>400</v>
      </c>
      <c r="C178" s="50" t="s">
        <v>401</v>
      </c>
      <c r="D178" s="242">
        <v>1162.02</v>
      </c>
      <c r="E178" s="242">
        <v>2598.41</v>
      </c>
      <c r="F178" s="52">
        <f t="shared" si="31"/>
        <v>223.61146968210531</v>
      </c>
    </row>
    <row r="179" spans="1:6" ht="12.75" customHeight="1" x14ac:dyDescent="0.2">
      <c r="A179" s="53">
        <v>3232</v>
      </c>
      <c r="B179" s="85" t="s">
        <v>402</v>
      </c>
      <c r="C179" s="50" t="s">
        <v>403</v>
      </c>
      <c r="D179" s="242">
        <v>1508.19</v>
      </c>
      <c r="E179" s="242">
        <v>4956.25</v>
      </c>
      <c r="F179" s="52">
        <f t="shared" si="31"/>
        <v>328.62238842586146</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1234.25</v>
      </c>
      <c r="E181" s="242">
        <v>1339.89</v>
      </c>
      <c r="F181" s="52">
        <f t="shared" si="31"/>
        <v>108.55904395381812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4193.7</v>
      </c>
      <c r="E183" s="242">
        <v>4664.2700000000004</v>
      </c>
      <c r="F183" s="52">
        <f t="shared" si="31"/>
        <v>111.2208789374538</v>
      </c>
    </row>
    <row r="184" spans="1:6" ht="12.75" customHeight="1" x14ac:dyDescent="0.2">
      <c r="A184" s="53">
        <v>3237</v>
      </c>
      <c r="B184" s="85" t="s">
        <v>412</v>
      </c>
      <c r="C184" s="50" t="s">
        <v>413</v>
      </c>
      <c r="D184" s="242">
        <v>144.34</v>
      </c>
      <c r="E184" s="242">
        <v>580.84</v>
      </c>
      <c r="F184" s="52">
        <f t="shared" si="31"/>
        <v>402.41097408895666</v>
      </c>
    </row>
    <row r="185" spans="1:6" ht="12.75" customHeight="1" x14ac:dyDescent="0.2">
      <c r="A185" s="53">
        <v>3238</v>
      </c>
      <c r="B185" s="85" t="s">
        <v>414</v>
      </c>
      <c r="C185" s="50" t="s">
        <v>415</v>
      </c>
      <c r="D185" s="242">
        <v>2828.4</v>
      </c>
      <c r="E185" s="242">
        <v>3284.9</v>
      </c>
      <c r="F185" s="52">
        <f t="shared" si="31"/>
        <v>116.13986706265027</v>
      </c>
    </row>
    <row r="186" spans="1:6" ht="12.75" customHeight="1" x14ac:dyDescent="0.2">
      <c r="A186" s="53">
        <v>3239</v>
      </c>
      <c r="B186" s="85" t="s">
        <v>416</v>
      </c>
      <c r="C186" s="50" t="s">
        <v>417</v>
      </c>
      <c r="D186" s="242">
        <v>2847.09</v>
      </c>
      <c r="E186" s="242">
        <v>2401.44</v>
      </c>
      <c r="F186" s="52">
        <f t="shared" si="31"/>
        <v>84.347175537127384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3442</v>
      </c>
      <c r="E188" s="51">
        <f t="shared" si="43"/>
        <v>2367.9299999999998</v>
      </c>
      <c r="F188" s="52">
        <f t="shared" si="31"/>
        <v>68.795177222545021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1441.86</v>
      </c>
      <c r="E190" s="242">
        <v>1577.86</v>
      </c>
      <c r="F190" s="52">
        <f t="shared" si="31"/>
        <v>109.43226110718101</v>
      </c>
    </row>
    <row r="191" spans="1:6" ht="12.75" customHeight="1" x14ac:dyDescent="0.2">
      <c r="A191" s="53">
        <v>3293</v>
      </c>
      <c r="B191" s="85" t="s">
        <v>426</v>
      </c>
      <c r="C191" s="50" t="s">
        <v>427</v>
      </c>
      <c r="D191" s="242">
        <v>1907.05</v>
      </c>
      <c r="E191" s="242">
        <v>790.07</v>
      </c>
      <c r="F191" s="52">
        <f t="shared" si="31"/>
        <v>41.42890852363599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93.09</v>
      </c>
      <c r="E195" s="242"/>
      <c r="F195" s="52">
        <f t="shared" si="31"/>
        <v>0</v>
      </c>
    </row>
    <row r="196" spans="1:6" ht="12.75" customHeight="1" x14ac:dyDescent="0.2">
      <c r="A196" s="53">
        <v>34</v>
      </c>
      <c r="B196" s="232" t="s">
        <v>436</v>
      </c>
      <c r="C196" s="50" t="s">
        <v>437</v>
      </c>
      <c r="D196" s="51">
        <f t="shared" ref="D196:E196" si="44">D197+D202+D210</f>
        <v>520.30999999999995</v>
      </c>
      <c r="E196" s="51">
        <f t="shared" si="44"/>
        <v>475.74</v>
      </c>
      <c r="F196" s="52">
        <f t="shared" si="31"/>
        <v>91.433952835809436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520.30999999999995</v>
      </c>
      <c r="E210" s="51">
        <f t="shared" si="47"/>
        <v>475.74</v>
      </c>
      <c r="F210" s="52">
        <f t="shared" si="31"/>
        <v>91.433952835809436</v>
      </c>
    </row>
    <row r="211" spans="1:6" ht="12.75" customHeight="1" x14ac:dyDescent="0.2">
      <c r="A211" s="53">
        <v>3431</v>
      </c>
      <c r="B211" s="232" t="s">
        <v>466</v>
      </c>
      <c r="C211" s="50" t="s">
        <v>467</v>
      </c>
      <c r="D211" s="242">
        <v>520.30999999999995</v>
      </c>
      <c r="E211" s="242">
        <v>475.74</v>
      </c>
      <c r="F211" s="52">
        <f t="shared" si="31"/>
        <v>91.433952835809436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358027.63</v>
      </c>
      <c r="E289" s="51">
        <f t="shared" si="79"/>
        <v>432210.45999999996</v>
      </c>
      <c r="F289" s="52">
        <f t="shared" si="76"/>
        <v>120.71986176038982</v>
      </c>
    </row>
    <row r="290" spans="1:6" ht="12.75" customHeight="1" x14ac:dyDescent="0.2">
      <c r="A290" s="53" t="s">
        <v>609</v>
      </c>
      <c r="B290" s="85" t="s">
        <v>620</v>
      </c>
      <c r="C290" s="50" t="s">
        <v>621</v>
      </c>
      <c r="D290" s="51">
        <f>IF(D6&gt;=D289,D6-D289,0)</f>
        <v>37906.799999999988</v>
      </c>
      <c r="E290" s="51">
        <f>IF(E6&gt;=E289,E6-E289,0)</f>
        <v>0</v>
      </c>
      <c r="F290" s="52">
        <f t="shared" si="76"/>
        <v>0</v>
      </c>
    </row>
    <row r="291" spans="1:6" ht="12.75" customHeight="1" x14ac:dyDescent="0.2">
      <c r="A291" s="53" t="s">
        <v>609</v>
      </c>
      <c r="B291" s="85" t="s">
        <v>622</v>
      </c>
      <c r="C291" s="50" t="s">
        <v>623</v>
      </c>
      <c r="D291" s="51">
        <f>IF(D289&gt;=D6,D289-D6,0)</f>
        <v>0</v>
      </c>
      <c r="E291" s="51">
        <f>IF(E289&gt;=E6,E289-E6,0)</f>
        <v>13502.139999999956</v>
      </c>
      <c r="F291" s="52" t="str">
        <f t="shared" si="76"/>
        <v>-</v>
      </c>
    </row>
    <row r="292" spans="1:6" ht="12.75" customHeight="1" x14ac:dyDescent="0.2">
      <c r="A292" s="53">
        <v>92211</v>
      </c>
      <c r="B292" s="85" t="s">
        <v>624</v>
      </c>
      <c r="C292" s="50" t="s">
        <v>625</v>
      </c>
      <c r="D292" s="242">
        <v>42849.39</v>
      </c>
      <c r="E292" s="242">
        <v>83214.53</v>
      </c>
      <c r="F292" s="52">
        <f t="shared" si="76"/>
        <v>194.20236787501526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4708.93</v>
      </c>
      <c r="E350" s="51">
        <f t="shared" si="95"/>
        <v>4512.51</v>
      </c>
      <c r="F350" s="52">
        <f t="shared" si="81"/>
        <v>95.828776388691267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4708.93</v>
      </c>
      <c r="E363" s="51">
        <f t="shared" si="99"/>
        <v>4512.51</v>
      </c>
      <c r="F363" s="52">
        <f t="shared" si="81"/>
        <v>95.828776388691267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4708.93</v>
      </c>
      <c r="E369" s="51">
        <f t="shared" si="101"/>
        <v>4512.51</v>
      </c>
      <c r="F369" s="52">
        <f t="shared" si="81"/>
        <v>95.828776388691267</v>
      </c>
    </row>
    <row r="370" spans="1:6" ht="12.75" customHeight="1" x14ac:dyDescent="0.2">
      <c r="A370" s="53">
        <v>4221</v>
      </c>
      <c r="B370" s="85" t="s">
        <v>675</v>
      </c>
      <c r="C370" s="50" t="s">
        <v>767</v>
      </c>
      <c r="D370" s="242">
        <v>1448</v>
      </c>
      <c r="E370" s="242">
        <v>509.88</v>
      </c>
      <c r="F370" s="52">
        <f t="shared" si="81"/>
        <v>35.212707182320443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3260.93</v>
      </c>
      <c r="E376" s="242">
        <v>4002.63</v>
      </c>
      <c r="F376" s="52">
        <f t="shared" si="81"/>
        <v>122.74504512516368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4708.93</v>
      </c>
      <c r="E408" s="51">
        <f t="shared" si="111"/>
        <v>4512.51</v>
      </c>
      <c r="F408" s="52">
        <f t="shared" si="81"/>
        <v>95.828776388691267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37174.58</v>
      </c>
      <c r="E410" s="242">
        <v>43854.52</v>
      </c>
      <c r="F410" s="52">
        <f t="shared" si="81"/>
        <v>117.9691068466678</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395934.43</v>
      </c>
      <c r="E412" s="51">
        <f>E6+E298</f>
        <v>418708.32</v>
      </c>
      <c r="F412" s="52">
        <f t="shared" si="81"/>
        <v>105.75193473323348</v>
      </c>
    </row>
    <row r="413" spans="1:6" ht="12.75" customHeight="1" x14ac:dyDescent="0.2">
      <c r="A413" s="53" t="s">
        <v>609</v>
      </c>
      <c r="B413" s="85" t="s">
        <v>832</v>
      </c>
      <c r="C413" s="50" t="s">
        <v>833</v>
      </c>
      <c r="D413" s="51">
        <f t="shared" ref="D413:E413" si="112">D289+D350</f>
        <v>362736.56</v>
      </c>
      <c r="E413" s="51">
        <f t="shared" si="112"/>
        <v>436722.97</v>
      </c>
      <c r="F413" s="52">
        <f t="shared" si="81"/>
        <v>120.39673365155141</v>
      </c>
    </row>
    <row r="414" spans="1:6" ht="12.75" customHeight="1" x14ac:dyDescent="0.2">
      <c r="A414" s="53" t="s">
        <v>609</v>
      </c>
      <c r="B414" s="85" t="s">
        <v>834</v>
      </c>
      <c r="C414" s="50" t="s">
        <v>835</v>
      </c>
      <c r="D414" s="51">
        <f t="shared" ref="D414:E414" si="113">IF(D412&gt;=D413,D412-D413,0)</f>
        <v>33197.869999999995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18014.649999999965</v>
      </c>
      <c r="F415" s="52" t="str">
        <f t="shared" si="81"/>
        <v>-</v>
      </c>
    </row>
    <row r="416" spans="1:6" ht="12.75" customHeight="1" x14ac:dyDescent="0.2">
      <c r="A416" s="60" t="s">
        <v>838</v>
      </c>
      <c r="B416" s="232" t="s">
        <v>839</v>
      </c>
      <c r="C416" s="61" t="s">
        <v>840</v>
      </c>
      <c r="D416" s="51">
        <f t="shared" ref="D416:E416" si="115">IF(D292-D293+D409-D410&gt;=0,D292-D293+D409-D410,0)</f>
        <v>5674.8099999999977</v>
      </c>
      <c r="E416" s="51">
        <f t="shared" si="115"/>
        <v>39360.01</v>
      </c>
      <c r="F416" s="52">
        <f t="shared" si="81"/>
        <v>693.59167972143587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395934.43</v>
      </c>
      <c r="E639" s="51">
        <f t="shared" si="180"/>
        <v>418708.32</v>
      </c>
      <c r="F639" s="52">
        <f t="shared" si="119"/>
        <v>105.75193473323348</v>
      </c>
    </row>
    <row r="640" spans="1:6" ht="12.75" customHeight="1" x14ac:dyDescent="0.2">
      <c r="A640" s="53" t="s">
        <v>609</v>
      </c>
      <c r="B640" s="85" t="s">
        <v>1278</v>
      </c>
      <c r="C640" s="50" t="s">
        <v>1279</v>
      </c>
      <c r="D640" s="51">
        <f t="shared" ref="D640:E640" si="181">D413+D528</f>
        <v>362736.56</v>
      </c>
      <c r="E640" s="51">
        <f t="shared" si="181"/>
        <v>436722.97</v>
      </c>
      <c r="F640" s="52">
        <f t="shared" si="119"/>
        <v>120.39673365155141</v>
      </c>
    </row>
    <row r="641" spans="1:6" ht="12.75" customHeight="1" x14ac:dyDescent="0.2">
      <c r="A641" s="53" t="s">
        <v>609</v>
      </c>
      <c r="B641" s="85" t="s">
        <v>1280</v>
      </c>
      <c r="C641" s="50" t="s">
        <v>1281</v>
      </c>
      <c r="D641" s="51">
        <f t="shared" ref="D641:E641" si="182">IF(D639&gt;=D640,D639-D640,0)</f>
        <v>33197.869999999995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18014.649999999965</v>
      </c>
      <c r="F642" s="52" t="str">
        <f t="shared" si="119"/>
        <v>-</v>
      </c>
    </row>
    <row r="643" spans="1:6" ht="24" x14ac:dyDescent="0.2">
      <c r="A643" s="60" t="s">
        <v>1284</v>
      </c>
      <c r="B643" s="85" t="s">
        <v>1285</v>
      </c>
      <c r="C643" s="61" t="s">
        <v>1284</v>
      </c>
      <c r="D643" s="51">
        <f t="shared" ref="D643:E643" si="184">IF(D416-D417+D637-D638&gt;=0,D416-D417+D637-D638,0)</f>
        <v>5674.8099999999977</v>
      </c>
      <c r="E643" s="51">
        <f t="shared" si="184"/>
        <v>39360.01</v>
      </c>
      <c r="F643" s="52">
        <f t="shared" si="119"/>
        <v>693.59167972143587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38872.679999999993</v>
      </c>
      <c r="E645" s="51">
        <f t="shared" si="186"/>
        <v>21345.360000000037</v>
      </c>
      <c r="F645" s="52">
        <f t="shared" si="119"/>
        <v>54.910955457663434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32798.26</v>
      </c>
      <c r="E647" s="243">
        <v>56085.48</v>
      </c>
      <c r="F647" s="57">
        <f t="shared" si="119"/>
        <v>171.00138848829175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2562.08</v>
      </c>
      <c r="E649" s="242">
        <v>27475.06</v>
      </c>
      <c r="F649" s="52">
        <f t="shared" ref="F649:F724" si="188">IF(D649&lt;&gt;0,IF(E649/D649&gt;=100,"&gt;&gt;100",E649/D649*100),"-")</f>
        <v>1072.3732280022482</v>
      </c>
    </row>
    <row r="650" spans="1:6" ht="12.75" customHeight="1" x14ac:dyDescent="0.2">
      <c r="A650" s="53" t="s">
        <v>1297</v>
      </c>
      <c r="B650" s="85" t="s">
        <v>1298</v>
      </c>
      <c r="C650" s="50" t="s">
        <v>1297</v>
      </c>
      <c r="D650" s="242">
        <v>413555.54</v>
      </c>
      <c r="E650" s="242">
        <v>439466.42</v>
      </c>
      <c r="F650" s="52">
        <f t="shared" si="188"/>
        <v>106.26539303523779</v>
      </c>
    </row>
    <row r="651" spans="1:6" ht="12.75" customHeight="1" x14ac:dyDescent="0.2">
      <c r="A651" s="53" t="s">
        <v>1299</v>
      </c>
      <c r="B651" s="85" t="s">
        <v>1300</v>
      </c>
      <c r="C651" s="50" t="s">
        <v>1299</v>
      </c>
      <c r="D651" s="242">
        <v>403882.55</v>
      </c>
      <c r="E651" s="242">
        <v>454463.51</v>
      </c>
      <c r="F651" s="52">
        <f t="shared" si="188"/>
        <v>112.52368046106473</v>
      </c>
    </row>
    <row r="652" spans="1:6" ht="24" x14ac:dyDescent="0.2">
      <c r="A652" s="53">
        <v>11</v>
      </c>
      <c r="B652" s="85" t="s">
        <v>1301</v>
      </c>
      <c r="C652" s="50" t="s">
        <v>1302</v>
      </c>
      <c r="D652" s="51">
        <f t="shared" ref="D652:E652" si="189">+D649+D650-D651</f>
        <v>12235.070000000007</v>
      </c>
      <c r="E652" s="51">
        <f t="shared" si="189"/>
        <v>12477.969999999972</v>
      </c>
      <c r="F652" s="52">
        <f t="shared" si="188"/>
        <v>101.98527674954016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35</v>
      </c>
      <c r="E654" s="262">
        <v>36</v>
      </c>
      <c r="F654" s="52">
        <f t="shared" si="188"/>
        <v>102.85714285714285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30</v>
      </c>
      <c r="F656" s="52">
        <f t="shared" si="188"/>
        <v>103.44827586206897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69151.960000000006</v>
      </c>
      <c r="E710" s="242">
        <v>71165.490000000005</v>
      </c>
      <c r="F710" s="52">
        <f t="shared" si="188"/>
        <v>102.91174682539727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995.43</v>
      </c>
      <c r="E717" s="242">
        <v>2240</v>
      </c>
      <c r="F717" s="52">
        <f t="shared" si="188"/>
        <v>225.02837969520709</v>
      </c>
    </row>
    <row r="718" spans="1:6" ht="12.75" customHeight="1" x14ac:dyDescent="0.2">
      <c r="A718" s="53">
        <v>32121</v>
      </c>
      <c r="B718" s="85" t="s">
        <v>1416</v>
      </c>
      <c r="C718" s="50" t="s">
        <v>1417</v>
      </c>
      <c r="D718" s="242">
        <v>18429.77</v>
      </c>
      <c r="E718" s="242">
        <v>17908.2</v>
      </c>
      <c r="F718" s="52">
        <f t="shared" si="188"/>
        <v>97.169959256138299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1263.2</v>
      </c>
      <c r="E720" s="242">
        <v>3375.11</v>
      </c>
      <c r="F720" s="52">
        <f t="shared" si="188"/>
        <v>267.18730208993031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144.34</v>
      </c>
      <c r="E723" s="242">
        <v>580.84</v>
      </c>
      <c r="F723" s="52">
        <f t="shared" si="188"/>
        <v>402.41097408895666</v>
      </c>
    </row>
    <row r="724" spans="1:6" ht="12.75" customHeight="1" x14ac:dyDescent="0.2">
      <c r="A724" s="53" t="s">
        <v>1428</v>
      </c>
      <c r="B724" s="85" t="s">
        <v>1429</v>
      </c>
      <c r="C724" s="50" t="s">
        <v>1428</v>
      </c>
      <c r="D724" s="242">
        <v>712.39</v>
      </c>
      <c r="E724" s="242">
        <v>1050.54</v>
      </c>
      <c r="F724" s="52">
        <f t="shared" si="188"/>
        <v>147.46697735790789</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552</v>
      </c>
      <c r="E726" s="242">
        <v>688</v>
      </c>
      <c r="F726" s="52">
        <f t="shared" si="190"/>
        <v>124.63768115942028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30435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2024-10-11T08:07:39Z</cp:lastPrinted>
  <dcterms:created xsi:type="dcterms:W3CDTF">2022-04-01T05:14:30Z</dcterms:created>
  <dcterms:modified xsi:type="dcterms:W3CDTF">2024-10-17T10:52:18Z</dcterms:modified>
</cp:coreProperties>
</file>